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56" i="1"/>
  <c r="I57"/>
  <c r="E90"/>
  <c r="E87"/>
  <c r="E69"/>
  <c r="E61"/>
  <c r="E59"/>
  <c r="V58" i="4" l="1"/>
  <c r="Q59"/>
  <c r="K49"/>
  <c r="I49"/>
  <c r="H25"/>
  <c r="D25"/>
  <c r="H19"/>
  <c r="D19"/>
  <c r="C84" i="1"/>
  <c r="C72"/>
  <c r="C56"/>
  <c r="C53"/>
  <c r="C62"/>
  <c r="E75"/>
  <c r="G72"/>
  <c r="G126" s="1"/>
  <c r="F72"/>
  <c r="F126" s="1"/>
  <c r="E102"/>
  <c r="E70"/>
  <c r="G62"/>
  <c r="H62"/>
  <c r="H71" s="1"/>
  <c r="H125" s="1"/>
  <c r="I62"/>
  <c r="F62"/>
  <c r="F71" s="1"/>
  <c r="F125" s="1"/>
  <c r="E53"/>
  <c r="H72"/>
  <c r="H126" s="1"/>
  <c r="I72"/>
  <c r="I126" s="1"/>
  <c r="E93"/>
  <c r="E94"/>
  <c r="E95"/>
  <c r="E91"/>
  <c r="E85"/>
  <c r="E81"/>
  <c r="E80"/>
  <c r="E83"/>
  <c r="E79"/>
  <c r="E78"/>
  <c r="E77"/>
  <c r="E76"/>
  <c r="E74"/>
  <c r="E73"/>
  <c r="E68"/>
  <c r="E67"/>
  <c r="E66"/>
  <c r="E65"/>
  <c r="E64"/>
  <c r="E63"/>
  <c r="E57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I71" i="1" l="1"/>
  <c r="I125" s="1"/>
  <c r="G71"/>
  <c r="G125" s="1"/>
  <c r="C126"/>
  <c r="E62"/>
  <c r="E72"/>
  <c r="E126" s="1"/>
  <c r="C71"/>
  <c r="C125" s="1"/>
  <c r="E56"/>
  <c r="E71" l="1"/>
  <c r="E125" s="1"/>
</calcChain>
</file>

<file path=xl/sharedStrings.xml><?xml version="1.0" encoding="utf-8"?>
<sst xmlns="http://schemas.openxmlformats.org/spreadsheetml/2006/main" count="292" uniqueCount="228">
  <si>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</si>
  <si>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</si>
  <si>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</si>
  <si>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</si>
  <si>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</si>
  <si>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</si>
  <si>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</si>
  <si>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</si>
  <si>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</si>
  <si>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</si>
  <si>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</si>
  <si>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</si>
  <si>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</si>
  <si>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</si>
  <si>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</si>
  <si>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</si>
  <si>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</si>
  <si>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</si>
  <si>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</si>
  <si>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</si>
  <si>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</si>
  <si>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</si>
  <si>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</si>
  <si>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</si>
  <si>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</si>
  <si>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</si>
  <si>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</si>
  <si>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</si>
  <si>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</si>
  <si>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</si>
  <si>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</si>
  <si>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</si>
  <si>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</si>
  <si>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</si>
  <si>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</si>
  <si>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</si>
  <si>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</si>
  <si>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</si>
  <si>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</si>
  <si>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</si>
  <si>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</si>
  <si>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</si>
  <si>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</si>
  <si>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</si>
  <si>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</si>
  <si>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</si>
  <si>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</si>
  <si>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</si>
  <si>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</si>
  <si>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</si>
  <si>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</si>
  <si>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</si>
  <si>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</si>
  <si>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</si>
  <si>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</si>
  <si>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</si>
  <si>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</si>
  <si>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</si>
  <si>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</si>
  <si>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</si>
  <si>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</si>
  <si>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</si>
  <si>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</si>
  <si>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</si>
  <si>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</si>
  <si>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</si>
  <si>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</si>
  <si>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</si>
  <si>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</si>
  <si>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</si>
  <si>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</si>
  <si>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</si>
  <si>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</si>
  <si>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</si>
  <si>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</si>
  <si>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</si>
  <si>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</si>
  <si>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</si>
  <si>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</si>
  <si>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</si>
  <si>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</si>
  <si>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</si>
  <si>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</si>
  <si>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</si>
  <si>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</si>
  <si>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</si>
  <si>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</si>
  <si>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</si>
  <si>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</si>
  <si>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</si>
  <si>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</si>
  <si>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</si>
  <si>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</si>
  <si>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</si>
  <si>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</si>
  <si>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</si>
  <si>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</si>
  <si>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</si>
  <si>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</si>
  <si>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</si>
  <si>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</si>
  <si>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</si>
  <si>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</si>
  <si>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</si>
  <si>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</si>
  <si>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</si>
  <si>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</si>
  <si>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</si>
  <si>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</si>
  <si>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</si>
  <si>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</si>
  <si>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</si>
  <si>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</si>
  <si>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</si>
  <si>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</si>
  <si>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</si>
  <si>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</si>
  <si>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</si>
  <si>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</si>
  <si>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</si>
  <si>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</si>
  <si>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</si>
  <si>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</si>
  <si>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</si>
  <si>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</si>
  <si>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</si>
  <si>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</si>
  <si>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</si>
  <si>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</si>
  <si>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</si>
  <si>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</si>
  <si>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</si>
  <si>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</si>
  <si>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</si>
  <si>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</si>
  <si>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</si>
  <si>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</si>
  <si>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</si>
  <si>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</si>
  <si>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</si>
  <si>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</si>
  <si>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</si>
  <si>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</si>
  <si>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</si>
  <si>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</si>
  <si>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</si>
  <si>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</si>
  <si>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</si>
  <si>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</si>
  <si>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</si>
  <si>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</si>
  <si>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</si>
  <si>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</si>
  <si>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</si>
  <si>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</si>
  <si>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</si>
  <si>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</si>
  <si>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</si>
  <si>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</si>
  <si>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</si>
  <si>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</si>
  <si>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</si>
  <si>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</si>
  <si>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</si>
  <si>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</si>
  <si>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</si>
  <si>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</si>
  <si>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</si>
  <si>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</si>
  <si>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</si>
  <si>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</si>
  <si>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</si>
  <si>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</si>
  <si>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</si>
  <si>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</si>
  <si>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</si>
  <si>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</si>
  <si>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</si>
  <si>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</si>
  <si>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</si>
  <si>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</si>
  <si>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</si>
  <si>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</si>
  <si>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</si>
  <si>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</si>
  <si>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</si>
  <si>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</si>
  <si>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</si>
  <si>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</si>
  <si>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</si>
  <si>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</si>
  <si>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</si>
  <si>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</si>
  <si>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</si>
  <si>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</si>
  <si>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</si>
  <si>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</si>
  <si>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</si>
  <si>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</si>
  <si>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</si>
  <si>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</si>
  <si>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</si>
  <si>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</si>
  <si>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</si>
  <si>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</si>
  <si>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</si>
  <si>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</si>
  <si>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</si>
  <si>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</si>
  <si>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</si>
  <si>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</si>
  <si>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</si>
  <si>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</si>
  <si>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 xml:space="preserve">04 лютого 2021 року № 68      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</si>
  <si>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</si>
  <si>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</si>
  <si>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</si>
  <si>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</si>
  <si>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</si>
  <si>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від    грудня 2021 року №   )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</si>
  <si>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</si>
  <si>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(в редакції рішення 15-ої позачергової</t>
  </si>
  <si>
    <t xml:space="preserve">сесії Новгород-Сіверської </t>
  </si>
  <si>
    <t>Сергій ПІДГОРНИЙ</t>
  </si>
  <si>
    <t>Людмила ЗАЛІСЬКА</t>
  </si>
  <si>
    <t>В.о.генерального директора</t>
  </si>
  <si>
    <t>Ю. Лакоза</t>
  </si>
  <si>
    <t xml:space="preserve">ЗАТВЕРДЖЕНО       ПРОЄКТ № 12 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</si>
</sst>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5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7"/>
  <sheetViews>
    <sheetView tabSelected="1" view="pageBreakPreview" zoomScale="70" zoomScaleNormal="70" zoomScaleSheetLayoutView="70" workbookViewId="0">
      <selection activeCell="I149" sqref="I149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26" t="s">
        <v>227</v>
      </c>
      <c r="G1" s="126"/>
      <c r="H1" s="126"/>
    </row>
    <row r="2" spans="6:8">
      <c r="F2" s="126" t="s">
        <v>205</v>
      </c>
      <c r="G2" s="126"/>
      <c r="H2" s="126"/>
    </row>
    <row r="3" spans="6:8">
      <c r="F3" s="126" t="s">
        <v>206</v>
      </c>
      <c r="G3" s="126"/>
      <c r="H3" s="126"/>
    </row>
    <row r="4" spans="6:8">
      <c r="F4" s="126" t="s">
        <v>207</v>
      </c>
      <c r="G4" s="126"/>
      <c r="H4" s="126"/>
    </row>
    <row r="5" spans="6:8">
      <c r="F5" s="126" t="s">
        <v>213</v>
      </c>
      <c r="G5" s="126"/>
      <c r="H5" s="126"/>
    </row>
    <row r="6" spans="6:8">
      <c r="F6" s="126" t="s">
        <v>221</v>
      </c>
      <c r="G6" s="126"/>
      <c r="H6" s="126"/>
    </row>
    <row r="7" spans="6:8">
      <c r="F7" s="126" t="s">
        <v>222</v>
      </c>
      <c r="G7" s="126"/>
      <c r="H7" s="126"/>
    </row>
    <row r="8" spans="6:8">
      <c r="F8" s="126" t="s">
        <v>218</v>
      </c>
      <c r="G8" s="126"/>
      <c r="H8" s="126"/>
    </row>
    <row r="9" spans="6:8">
      <c r="F9" s="126" t="s">
        <v>219</v>
      </c>
      <c r="G9" s="126"/>
      <c r="H9" s="126"/>
    </row>
    <row r="10" spans="6:8">
      <c r="F10" s="126"/>
      <c r="G10" s="126"/>
      <c r="H10" s="126"/>
    </row>
    <row r="11" spans="6:8">
      <c r="F11" s="1" t="s">
        <v>208</v>
      </c>
    </row>
    <row r="12" spans="6:8">
      <c r="F12" s="1" t="s">
        <v>0</v>
      </c>
    </row>
    <row r="13" spans="6:8">
      <c r="F13" s="1" t="s">
        <v>162</v>
      </c>
    </row>
    <row r="14" spans="6:8">
      <c r="F14" s="1" t="s">
        <v>209</v>
      </c>
    </row>
    <row r="15" spans="6:8">
      <c r="F15" s="1" t="s">
        <v>210</v>
      </c>
    </row>
    <row r="16" spans="6:8">
      <c r="F16" s="1" t="s">
        <v>168</v>
      </c>
    </row>
    <row r="17" spans="1:9" ht="20.25">
      <c r="A17" s="3" t="s">
        <v>1</v>
      </c>
      <c r="D17" s="128" t="s">
        <v>2</v>
      </c>
      <c r="E17" s="128"/>
      <c r="F17" s="128"/>
      <c r="G17" s="128"/>
      <c r="H17" s="128"/>
      <c r="I17" s="128"/>
    </row>
    <row r="18" spans="1:9" ht="30" customHeight="1">
      <c r="A18" s="4"/>
      <c r="D18" s="127"/>
      <c r="E18" s="127"/>
      <c r="F18" s="127"/>
      <c r="G18" s="127"/>
      <c r="H18" s="127"/>
      <c r="I18" s="127"/>
    </row>
    <row r="19" spans="1:9" ht="28.5" customHeight="1">
      <c r="A19" s="5"/>
      <c r="D19" s="129"/>
      <c r="E19" s="129"/>
      <c r="F19" s="129"/>
      <c r="G19" s="129"/>
      <c r="H19" s="129"/>
      <c r="I19" s="129"/>
    </row>
    <row r="20" spans="1:9" ht="30" customHeight="1">
      <c r="A20" s="5"/>
      <c r="D20" s="129"/>
      <c r="E20" s="129"/>
      <c r="F20" s="129"/>
      <c r="G20" s="129"/>
      <c r="H20" s="129"/>
      <c r="I20" s="129"/>
    </row>
    <row r="21" spans="1:9" ht="44.25" customHeight="1">
      <c r="A21" s="3" t="s">
        <v>214</v>
      </c>
      <c r="D21" s="128" t="s">
        <v>214</v>
      </c>
      <c r="E21" s="128"/>
      <c r="F21" s="128"/>
      <c r="G21" s="128"/>
      <c r="H21" s="128"/>
      <c r="I21" s="128"/>
    </row>
    <row r="22" spans="1:9" ht="22.5" customHeight="1">
      <c r="A22" s="3"/>
      <c r="D22" s="123"/>
      <c r="E22" s="123"/>
      <c r="F22" s="123"/>
      <c r="G22" s="123"/>
      <c r="H22" s="123"/>
      <c r="I22" s="123"/>
    </row>
    <row r="23" spans="1:9" ht="20.25">
      <c r="A23" s="3"/>
      <c r="G23" s="6"/>
      <c r="H23" s="6"/>
      <c r="I23" s="6"/>
    </row>
    <row r="24" spans="1:9">
      <c r="H24" s="7" t="s">
        <v>3</v>
      </c>
      <c r="I24" s="8" t="s">
        <v>23</v>
      </c>
    </row>
    <row r="25" spans="1:9">
      <c r="H25" s="7" t="s">
        <v>4</v>
      </c>
      <c r="I25" s="8"/>
    </row>
    <row r="26" spans="1:9">
      <c r="H26" s="7" t="s">
        <v>5</v>
      </c>
      <c r="I26" s="8"/>
    </row>
    <row r="27" spans="1:9" ht="20.25">
      <c r="E27" s="6" t="s">
        <v>217</v>
      </c>
      <c r="H27" s="7" t="s">
        <v>6</v>
      </c>
      <c r="I27" s="8"/>
    </row>
    <row r="28" spans="1:9">
      <c r="H28" s="147" t="s">
        <v>7</v>
      </c>
      <c r="I28" s="148"/>
    </row>
    <row r="32" spans="1:9">
      <c r="B32" s="149"/>
      <c r="C32" s="149"/>
      <c r="D32" s="149"/>
      <c r="E32" s="149"/>
      <c r="H32" s="145" t="s">
        <v>8</v>
      </c>
      <c r="I32" s="145"/>
    </row>
    <row r="33" spans="1:9" ht="60.75" customHeight="1">
      <c r="A33" s="9" t="s">
        <v>9</v>
      </c>
      <c r="B33" s="133" t="s">
        <v>169</v>
      </c>
      <c r="C33" s="133"/>
      <c r="D33" s="133"/>
      <c r="E33" s="133"/>
      <c r="F33" s="133"/>
      <c r="G33" s="133"/>
      <c r="H33" s="10" t="s">
        <v>10</v>
      </c>
      <c r="I33" s="11" t="s">
        <v>175</v>
      </c>
    </row>
    <row r="34" spans="1:9" ht="20.25" customHeight="1">
      <c r="A34" s="12" t="s">
        <v>11</v>
      </c>
      <c r="B34" s="136" t="s">
        <v>170</v>
      </c>
      <c r="C34" s="136"/>
      <c r="D34" s="136"/>
      <c r="E34" s="136"/>
      <c r="F34" s="13"/>
      <c r="G34" s="14"/>
      <c r="H34" s="10" t="s">
        <v>12</v>
      </c>
      <c r="I34" s="15"/>
    </row>
    <row r="35" spans="1:9" ht="20.25" customHeight="1">
      <c r="A35" s="12" t="s">
        <v>13</v>
      </c>
      <c r="B35" s="136" t="s">
        <v>171</v>
      </c>
      <c r="C35" s="136"/>
      <c r="D35" s="136"/>
      <c r="E35" s="136"/>
      <c r="F35" s="13"/>
      <c r="G35" s="14"/>
      <c r="H35" s="10" t="s">
        <v>14</v>
      </c>
      <c r="I35" s="15"/>
    </row>
    <row r="36" spans="1:9" ht="20.25" customHeight="1">
      <c r="A36" s="12" t="s">
        <v>15</v>
      </c>
      <c r="B36" s="136" t="s">
        <v>172</v>
      </c>
      <c r="C36" s="136"/>
      <c r="D36" s="136"/>
      <c r="E36" s="136"/>
      <c r="F36" s="16"/>
      <c r="G36" s="17"/>
      <c r="H36" s="10" t="s">
        <v>16</v>
      </c>
      <c r="I36" s="15"/>
    </row>
    <row r="37" spans="1:9" ht="20.25" customHeight="1">
      <c r="A37" s="12" t="s">
        <v>17</v>
      </c>
      <c r="B37" s="136" t="s">
        <v>173</v>
      </c>
      <c r="C37" s="136"/>
      <c r="D37" s="136"/>
      <c r="E37" s="136"/>
      <c r="F37" s="136"/>
      <c r="G37" s="146"/>
      <c r="H37" s="10" t="s">
        <v>18</v>
      </c>
      <c r="I37" s="15"/>
    </row>
    <row r="38" spans="1:9" ht="20.25" customHeight="1">
      <c r="A38" s="12" t="s">
        <v>19</v>
      </c>
      <c r="B38" s="136" t="s">
        <v>174</v>
      </c>
      <c r="C38" s="136"/>
      <c r="D38" s="136"/>
      <c r="E38" s="136"/>
      <c r="F38" s="16"/>
      <c r="G38" s="18"/>
      <c r="H38" s="19" t="s">
        <v>20</v>
      </c>
      <c r="I38" s="20" t="s">
        <v>176</v>
      </c>
    </row>
    <row r="39" spans="1:9" ht="20.25">
      <c r="A39" s="12" t="s">
        <v>21</v>
      </c>
      <c r="B39" s="136"/>
      <c r="C39" s="136"/>
      <c r="D39" s="136"/>
      <c r="E39" s="136"/>
      <c r="F39" s="136" t="s">
        <v>22</v>
      </c>
      <c r="G39" s="137"/>
      <c r="H39" s="138"/>
      <c r="I39" s="21" t="s">
        <v>23</v>
      </c>
    </row>
    <row r="40" spans="1:9" ht="20.25">
      <c r="A40" s="12" t="s">
        <v>24</v>
      </c>
      <c r="B40" s="136" t="s">
        <v>180</v>
      </c>
      <c r="C40" s="136"/>
      <c r="D40" s="136"/>
      <c r="E40" s="136"/>
      <c r="F40" s="136" t="s">
        <v>25</v>
      </c>
      <c r="G40" s="137"/>
      <c r="H40" s="138"/>
      <c r="I40" s="22"/>
    </row>
    <row r="41" spans="1:9" ht="37.5" customHeight="1">
      <c r="A41" s="12" t="s">
        <v>26</v>
      </c>
      <c r="B41" s="133" t="s">
        <v>177</v>
      </c>
      <c r="C41" s="133"/>
      <c r="D41" s="133"/>
      <c r="E41" s="134"/>
      <c r="F41" s="134"/>
      <c r="G41" s="134"/>
      <c r="H41" s="13"/>
      <c r="I41" s="14"/>
    </row>
    <row r="42" spans="1:9" ht="20.25">
      <c r="A42" s="12" t="s">
        <v>27</v>
      </c>
      <c r="B42" s="135" t="s">
        <v>178</v>
      </c>
      <c r="C42" s="135"/>
      <c r="D42" s="135"/>
      <c r="E42" s="135"/>
      <c r="F42" s="135"/>
      <c r="G42" s="135"/>
      <c r="H42" s="16"/>
      <c r="I42" s="17"/>
    </row>
    <row r="43" spans="1:9" ht="20.25" customHeight="1">
      <c r="A43" s="12" t="s">
        <v>28</v>
      </c>
      <c r="B43" s="142" t="s">
        <v>179</v>
      </c>
      <c r="C43" s="136"/>
      <c r="D43" s="136"/>
      <c r="E43" s="136"/>
      <c r="F43" s="143"/>
      <c r="G43" s="143"/>
      <c r="H43" s="13"/>
      <c r="I43" s="14"/>
    </row>
    <row r="46" spans="1:9">
      <c r="A46" s="144" t="s">
        <v>181</v>
      </c>
      <c r="B46" s="144"/>
      <c r="C46" s="144"/>
      <c r="D46" s="144"/>
      <c r="E46" s="144"/>
      <c r="F46" s="144"/>
      <c r="G46" s="144"/>
      <c r="H46" s="144"/>
      <c r="I46" s="144"/>
    </row>
    <row r="47" spans="1:9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>
      <c r="A48" s="145" t="s">
        <v>30</v>
      </c>
      <c r="B48" s="141" t="s">
        <v>31</v>
      </c>
      <c r="C48" s="141" t="s">
        <v>32</v>
      </c>
      <c r="D48" s="141" t="s">
        <v>33</v>
      </c>
      <c r="E48" s="141" t="s">
        <v>34</v>
      </c>
      <c r="F48" s="141" t="s">
        <v>35</v>
      </c>
      <c r="G48" s="141"/>
      <c r="H48" s="141"/>
      <c r="I48" s="141"/>
    </row>
    <row r="49" spans="1:10" ht="56.25" customHeight="1">
      <c r="A49" s="145"/>
      <c r="B49" s="141"/>
      <c r="C49" s="141"/>
      <c r="D49" s="141"/>
      <c r="E49" s="141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>
      <c r="A51" s="139" t="s">
        <v>40</v>
      </c>
      <c r="B51" s="139"/>
      <c r="C51" s="139"/>
      <c r="D51" s="139"/>
      <c r="E51" s="139"/>
      <c r="F51" s="139"/>
      <c r="G51" s="139"/>
      <c r="H51" s="139"/>
      <c r="I51" s="139"/>
    </row>
    <row r="52" spans="1:10" s="27" customFormat="1">
      <c r="A52" s="139" t="s">
        <v>41</v>
      </c>
      <c r="B52" s="139"/>
      <c r="C52" s="139"/>
      <c r="D52" s="139"/>
      <c r="E52" s="139"/>
      <c r="F52" s="139"/>
      <c r="G52" s="139"/>
      <c r="H52" s="139"/>
      <c r="I52" s="139"/>
    </row>
    <row r="53" spans="1:10" s="27" customFormat="1">
      <c r="A53" s="99" t="s">
        <v>42</v>
      </c>
      <c r="B53" s="100">
        <v>100</v>
      </c>
      <c r="C53" s="101">
        <f>C54+C55</f>
        <v>28956.399999999998</v>
      </c>
      <c r="D53" s="101"/>
      <c r="E53" s="102">
        <f>SUM(F53:I53)</f>
        <v>46883.5</v>
      </c>
      <c r="F53" s="102">
        <v>11740</v>
      </c>
      <c r="G53" s="102">
        <v>14499.4</v>
      </c>
      <c r="H53" s="102">
        <v>9705</v>
      </c>
      <c r="I53" s="102">
        <v>10939.1</v>
      </c>
    </row>
    <row r="54" spans="1:10" s="27" customFormat="1">
      <c r="A54" s="99" t="s">
        <v>43</v>
      </c>
      <c r="B54" s="103">
        <v>101</v>
      </c>
      <c r="C54" s="101">
        <v>23789.1</v>
      </c>
      <c r="D54" s="101"/>
      <c r="E54" s="101">
        <v>46883.5</v>
      </c>
      <c r="F54" s="101">
        <v>11740</v>
      </c>
      <c r="G54" s="101">
        <v>14499.4</v>
      </c>
      <c r="H54" s="101">
        <v>9705</v>
      </c>
      <c r="I54" s="101">
        <v>10939.1</v>
      </c>
    </row>
    <row r="55" spans="1:10" s="27" customFormat="1">
      <c r="A55" s="99" t="s">
        <v>44</v>
      </c>
      <c r="B55" s="103">
        <v>103</v>
      </c>
      <c r="C55" s="101">
        <v>5167.3</v>
      </c>
      <c r="D55" s="101"/>
      <c r="E55" s="101">
        <v>0</v>
      </c>
      <c r="F55" s="101"/>
      <c r="G55" s="101"/>
      <c r="H55" s="101"/>
      <c r="I55" s="101"/>
    </row>
    <row r="56" spans="1:10" s="27" customFormat="1">
      <c r="A56" s="99" t="s">
        <v>45</v>
      </c>
      <c r="B56" s="100">
        <v>110</v>
      </c>
      <c r="C56" s="125">
        <f>C57+C58+C59+C60+C61</f>
        <v>12432.8</v>
      </c>
      <c r="D56" s="101"/>
      <c r="E56" s="102">
        <f>SUM(F56:I56)</f>
        <v>7796.1</v>
      </c>
      <c r="F56" s="102">
        <v>1631.2</v>
      </c>
      <c r="G56" s="102">
        <v>270.39999999999998</v>
      </c>
      <c r="H56" s="102">
        <v>274.3</v>
      </c>
      <c r="I56" s="102">
        <f>I57+I59+I61</f>
        <v>5620.2</v>
      </c>
    </row>
    <row r="57" spans="1:10" s="27" customFormat="1" ht="56.25">
      <c r="A57" s="104" t="s">
        <v>182</v>
      </c>
      <c r="B57" s="100">
        <v>111</v>
      </c>
      <c r="C57" s="101"/>
      <c r="D57" s="101"/>
      <c r="E57" s="101">
        <f>SUM(F57:I57)</f>
        <v>6543.1</v>
      </c>
      <c r="F57" s="101">
        <v>1631.2</v>
      </c>
      <c r="G57" s="101">
        <v>270.39999999999998</v>
      </c>
      <c r="H57" s="101">
        <v>274.3</v>
      </c>
      <c r="I57" s="101">
        <f>2567.2+1800</f>
        <v>4367.2</v>
      </c>
      <c r="J57" s="31"/>
    </row>
    <row r="58" spans="1:10" s="27" customFormat="1">
      <c r="A58" s="99" t="s">
        <v>189</v>
      </c>
      <c r="B58" s="100">
        <v>112</v>
      </c>
      <c r="C58" s="101">
        <v>4519.7</v>
      </c>
      <c r="D58" s="101"/>
      <c r="E58" s="105"/>
      <c r="F58" s="105"/>
      <c r="G58" s="105"/>
      <c r="H58" s="105"/>
      <c r="I58" s="105"/>
    </row>
    <row r="59" spans="1:10" s="27" customFormat="1">
      <c r="A59" s="99" t="s">
        <v>190</v>
      </c>
      <c r="B59" s="100">
        <v>113</v>
      </c>
      <c r="C59" s="101">
        <v>1045</v>
      </c>
      <c r="D59" s="101"/>
      <c r="E59" s="105">
        <f>I59+H59+G59+F59</f>
        <v>1200</v>
      </c>
      <c r="F59" s="105"/>
      <c r="G59" s="105"/>
      <c r="H59" s="105"/>
      <c r="I59" s="105">
        <v>1200</v>
      </c>
      <c r="J59" s="31"/>
    </row>
    <row r="60" spans="1:10" s="27" customFormat="1">
      <c r="A60" s="99" t="s">
        <v>191</v>
      </c>
      <c r="B60" s="100">
        <v>114</v>
      </c>
      <c r="C60" s="101">
        <v>6868.1</v>
      </c>
      <c r="D60" s="101"/>
      <c r="E60" s="105"/>
      <c r="F60" s="105"/>
      <c r="G60" s="105"/>
      <c r="H60" s="105"/>
      <c r="I60" s="105"/>
    </row>
    <row r="61" spans="1:10" s="27" customFormat="1">
      <c r="A61" s="99"/>
      <c r="B61" s="100">
        <v>115</v>
      </c>
      <c r="C61" s="101"/>
      <c r="D61" s="101"/>
      <c r="E61" s="105">
        <f>F61+G61+H61+I61</f>
        <v>53</v>
      </c>
      <c r="F61" s="105"/>
      <c r="G61" s="105"/>
      <c r="H61" s="105"/>
      <c r="I61" s="105">
        <v>53</v>
      </c>
    </row>
    <row r="62" spans="1:10" s="27" customFormat="1">
      <c r="A62" s="99" t="s">
        <v>46</v>
      </c>
      <c r="B62" s="100">
        <v>130</v>
      </c>
      <c r="C62" s="101">
        <f>C63+C64+C65+C66+C67+C68</f>
        <v>1897.6000000000001</v>
      </c>
      <c r="D62" s="101"/>
      <c r="E62" s="102">
        <f>SUM(E63:E70)</f>
        <v>5027.7999999999993</v>
      </c>
      <c r="F62" s="102">
        <f>SUM(F63:F70)</f>
        <v>1757.4</v>
      </c>
      <c r="G62" s="102">
        <f>SUM(G63:G70)</f>
        <v>463.5</v>
      </c>
      <c r="H62" s="102">
        <f>SUM(H63:H70)</f>
        <v>2395.4</v>
      </c>
      <c r="I62" s="102">
        <f>SUM(I63:I70)</f>
        <v>411.5</v>
      </c>
    </row>
    <row r="63" spans="1:10" s="27" customFormat="1">
      <c r="A63" s="106" t="s">
        <v>47</v>
      </c>
      <c r="B63" s="100"/>
      <c r="C63" s="101">
        <v>79.900000000000006</v>
      </c>
      <c r="D63" s="101"/>
      <c r="E63" s="101">
        <f>F63+G63+H63+I63</f>
        <v>180</v>
      </c>
      <c r="F63" s="101">
        <v>45</v>
      </c>
      <c r="G63" s="101">
        <v>45</v>
      </c>
      <c r="H63" s="101">
        <v>45</v>
      </c>
      <c r="I63" s="101">
        <v>45</v>
      </c>
    </row>
    <row r="64" spans="1:10" s="27" customFormat="1">
      <c r="A64" s="106" t="s">
        <v>48</v>
      </c>
      <c r="B64" s="100">
        <v>131</v>
      </c>
      <c r="C64" s="101">
        <v>19.899999999999999</v>
      </c>
      <c r="D64" s="101"/>
      <c r="E64" s="101">
        <f>F64+G64+H64+I64</f>
        <v>24.7</v>
      </c>
      <c r="F64" s="101">
        <v>6.7</v>
      </c>
      <c r="G64" s="101">
        <v>6</v>
      </c>
      <c r="H64" s="101">
        <v>6</v>
      </c>
      <c r="I64" s="101">
        <v>6</v>
      </c>
    </row>
    <row r="65" spans="1:11" s="27" customFormat="1">
      <c r="A65" s="107" t="s">
        <v>49</v>
      </c>
      <c r="B65" s="100">
        <v>132</v>
      </c>
      <c r="C65" s="101">
        <v>552.6</v>
      </c>
      <c r="D65" s="101"/>
      <c r="E65" s="101">
        <f>SUM(F65:I65)</f>
        <v>246.4</v>
      </c>
      <c r="F65" s="101">
        <v>66.400000000000006</v>
      </c>
      <c r="G65" s="101">
        <v>100</v>
      </c>
      <c r="H65" s="101">
        <v>32</v>
      </c>
      <c r="I65" s="101">
        <v>48</v>
      </c>
    </row>
    <row r="66" spans="1:11" s="27" customFormat="1">
      <c r="A66" s="107" t="s">
        <v>50</v>
      </c>
      <c r="B66" s="100">
        <v>133</v>
      </c>
      <c r="C66" s="101">
        <v>549.4</v>
      </c>
      <c r="D66" s="101"/>
      <c r="E66" s="101">
        <f>SUM(F66:I66)</f>
        <v>440</v>
      </c>
      <c r="F66" s="101">
        <v>110</v>
      </c>
      <c r="G66" s="101">
        <v>110</v>
      </c>
      <c r="H66" s="101">
        <v>110</v>
      </c>
      <c r="I66" s="101">
        <v>110</v>
      </c>
    </row>
    <row r="67" spans="1:11" s="27" customFormat="1">
      <c r="A67" s="106" t="s">
        <v>51</v>
      </c>
      <c r="B67" s="108">
        <v>134</v>
      </c>
      <c r="C67" s="101">
        <v>235</v>
      </c>
      <c r="D67" s="101"/>
      <c r="E67" s="101">
        <f>F67+G67+H67+I67</f>
        <v>50</v>
      </c>
      <c r="F67" s="101">
        <v>12.5</v>
      </c>
      <c r="G67" s="101">
        <v>12.5</v>
      </c>
      <c r="H67" s="101">
        <v>12.5</v>
      </c>
      <c r="I67" s="101">
        <v>12.5</v>
      </c>
    </row>
    <row r="68" spans="1:11" s="27" customFormat="1" ht="37.5">
      <c r="A68" s="107" t="s">
        <v>52</v>
      </c>
      <c r="B68" s="108">
        <v>135</v>
      </c>
      <c r="C68" s="101">
        <v>460.8</v>
      </c>
      <c r="D68" s="101"/>
      <c r="E68" s="101">
        <f>F68+G68+H68+I68</f>
        <v>500</v>
      </c>
      <c r="F68" s="101">
        <v>125</v>
      </c>
      <c r="G68" s="101">
        <v>125</v>
      </c>
      <c r="H68" s="101">
        <v>125</v>
      </c>
      <c r="I68" s="101">
        <v>125</v>
      </c>
    </row>
    <row r="69" spans="1:11" s="27" customFormat="1" ht="56.25">
      <c r="A69" s="107" t="s">
        <v>53</v>
      </c>
      <c r="B69" s="108">
        <v>150</v>
      </c>
      <c r="C69" s="101">
        <v>4293.8</v>
      </c>
      <c r="D69" s="101"/>
      <c r="E69" s="101">
        <f>F69+G69+H69+I69</f>
        <v>3326.7</v>
      </c>
      <c r="F69" s="101">
        <v>1326.8</v>
      </c>
      <c r="G69" s="101"/>
      <c r="H69" s="101">
        <v>1999.9</v>
      </c>
      <c r="I69" s="101"/>
    </row>
    <row r="70" spans="1:11" s="27" customFormat="1" ht="37.5">
      <c r="A70" s="99" t="s">
        <v>54</v>
      </c>
      <c r="B70" s="108">
        <v>160</v>
      </c>
      <c r="C70" s="101">
        <v>115.8</v>
      </c>
      <c r="D70" s="101"/>
      <c r="E70" s="102">
        <f>SUM(F70:I70)</f>
        <v>260</v>
      </c>
      <c r="F70" s="109">
        <v>65</v>
      </c>
      <c r="G70" s="109">
        <v>65</v>
      </c>
      <c r="H70" s="109">
        <v>65</v>
      </c>
      <c r="I70" s="109">
        <v>65</v>
      </c>
    </row>
    <row r="71" spans="1:11" s="27" customFormat="1">
      <c r="A71" s="99" t="s">
        <v>55</v>
      </c>
      <c r="B71" s="110"/>
      <c r="C71" s="102">
        <f>C53+C56+C62+C69+C70</f>
        <v>47696.4</v>
      </c>
      <c r="D71" s="101"/>
      <c r="E71" s="111">
        <f>E53+E56+E62</f>
        <v>59707.399999999994</v>
      </c>
      <c r="F71" s="111">
        <f>F53+F56+F62</f>
        <v>15128.6</v>
      </c>
      <c r="G71" s="111">
        <f>G53+G56+G62</f>
        <v>15233.3</v>
      </c>
      <c r="H71" s="111">
        <f>H53+H56+H62</f>
        <v>12374.699999999999</v>
      </c>
      <c r="I71" s="111">
        <f>I53+I56+I62</f>
        <v>16970.8</v>
      </c>
    </row>
    <row r="72" spans="1:11" s="35" customFormat="1">
      <c r="A72" s="112" t="s">
        <v>56</v>
      </c>
      <c r="B72" s="112"/>
      <c r="C72" s="113">
        <f>C73+C74+C75+C76+C77+C78+C79+C80+C81+C82+C83</f>
        <v>19674.699999999997</v>
      </c>
      <c r="D72" s="112"/>
      <c r="E72" s="114">
        <f>E73+E74+E75+E76+E77+E78+E79+E80+E81+E82+E83</f>
        <v>47282.6</v>
      </c>
      <c r="F72" s="114">
        <f>F73+F74+F75+F76+F77+F78+F79+F80+F81+F82+F83</f>
        <v>14030.900000000001</v>
      </c>
      <c r="G72" s="114">
        <f>G73+G74+G75+G76+G77+G78+G79+G80+G81+G82+G83</f>
        <v>10736.7</v>
      </c>
      <c r="H72" s="114">
        <f>H73+H74+H75+H76+H77+H78+H79+H80+H81+H82+H83</f>
        <v>9323.9</v>
      </c>
      <c r="I72" s="114">
        <f>I73+I74+I75+I76+I77+I78+I79+I80+I81+I82+I83</f>
        <v>13191.099999999999</v>
      </c>
    </row>
    <row r="73" spans="1:11" s="35" customFormat="1">
      <c r="A73" s="99" t="s">
        <v>57</v>
      </c>
      <c r="B73" s="108">
        <v>200</v>
      </c>
      <c r="C73" s="101">
        <v>12860.8</v>
      </c>
      <c r="D73" s="101"/>
      <c r="E73" s="102">
        <f>SUM(F73:I73)</f>
        <v>28141.4</v>
      </c>
      <c r="F73" s="109">
        <v>5936.1</v>
      </c>
      <c r="G73" s="109">
        <v>7566.5</v>
      </c>
      <c r="H73" s="109">
        <v>6464.4</v>
      </c>
      <c r="I73" s="109">
        <v>8174.4</v>
      </c>
    </row>
    <row r="74" spans="1:11" s="35" customFormat="1">
      <c r="A74" s="99" t="s">
        <v>58</v>
      </c>
      <c r="B74" s="108">
        <v>210</v>
      </c>
      <c r="C74" s="101">
        <v>2854.4</v>
      </c>
      <c r="D74" s="101"/>
      <c r="E74" s="102">
        <f t="shared" ref="E74:E81" si="0">SUM(F74:I74)</f>
        <v>6107.5</v>
      </c>
      <c r="F74" s="109">
        <v>1321.8</v>
      </c>
      <c r="G74" s="109">
        <v>1636.2</v>
      </c>
      <c r="H74" s="109">
        <v>1351.1</v>
      </c>
      <c r="I74" s="109">
        <v>1798.4</v>
      </c>
      <c r="K74" s="36"/>
    </row>
    <row r="75" spans="1:11" s="35" customFormat="1">
      <c r="A75" s="99" t="s">
        <v>59</v>
      </c>
      <c r="B75" s="108">
        <v>220</v>
      </c>
      <c r="C75" s="101">
        <v>728.6</v>
      </c>
      <c r="D75" s="101"/>
      <c r="E75" s="102">
        <f t="shared" si="0"/>
        <v>1710</v>
      </c>
      <c r="F75" s="109">
        <v>1180</v>
      </c>
      <c r="G75" s="109">
        <v>180</v>
      </c>
      <c r="H75" s="109">
        <v>175</v>
      </c>
      <c r="I75" s="109">
        <v>175</v>
      </c>
    </row>
    <row r="76" spans="1:11" s="35" customFormat="1">
      <c r="A76" s="99" t="s">
        <v>60</v>
      </c>
      <c r="B76" s="108">
        <v>230</v>
      </c>
      <c r="C76" s="101">
        <v>1594.2</v>
      </c>
      <c r="D76" s="101"/>
      <c r="E76" s="102">
        <f t="shared" si="0"/>
        <v>3950</v>
      </c>
      <c r="F76" s="109">
        <v>2400</v>
      </c>
      <c r="G76" s="109">
        <v>425</v>
      </c>
      <c r="H76" s="109">
        <v>425</v>
      </c>
      <c r="I76" s="109">
        <v>700</v>
      </c>
    </row>
    <row r="77" spans="1:11" s="35" customFormat="1">
      <c r="A77" s="99" t="s">
        <v>61</v>
      </c>
      <c r="B77" s="108">
        <v>240</v>
      </c>
      <c r="C77" s="101">
        <v>84.1</v>
      </c>
      <c r="D77" s="101"/>
      <c r="E77" s="102">
        <f t="shared" si="0"/>
        <v>150</v>
      </c>
      <c r="F77" s="109">
        <v>20</v>
      </c>
      <c r="G77" s="109">
        <v>45</v>
      </c>
      <c r="H77" s="109">
        <v>45</v>
      </c>
      <c r="I77" s="109">
        <v>40</v>
      </c>
    </row>
    <row r="78" spans="1:11" s="35" customFormat="1">
      <c r="A78" s="99" t="s">
        <v>62</v>
      </c>
      <c r="B78" s="108">
        <v>250</v>
      </c>
      <c r="C78" s="101">
        <v>447.3</v>
      </c>
      <c r="D78" s="101"/>
      <c r="E78" s="102">
        <f t="shared" si="0"/>
        <v>1073.7</v>
      </c>
      <c r="F78" s="101">
        <v>500.5</v>
      </c>
      <c r="G78" s="101">
        <v>191.5</v>
      </c>
      <c r="H78" s="101">
        <v>190.9</v>
      </c>
      <c r="I78" s="101">
        <v>190.8</v>
      </c>
    </row>
    <row r="79" spans="1:11" s="35" customFormat="1">
      <c r="A79" s="99" t="s">
        <v>63</v>
      </c>
      <c r="B79" s="108">
        <v>260</v>
      </c>
      <c r="C79" s="101">
        <v>12.1</v>
      </c>
      <c r="D79" s="101"/>
      <c r="E79" s="102">
        <f t="shared" si="0"/>
        <v>150</v>
      </c>
      <c r="F79" s="109">
        <v>40</v>
      </c>
      <c r="G79" s="109">
        <v>40</v>
      </c>
      <c r="H79" s="109">
        <v>40</v>
      </c>
      <c r="I79" s="109">
        <v>30</v>
      </c>
    </row>
    <row r="80" spans="1:11" s="35" customFormat="1" ht="25.5" customHeight="1">
      <c r="A80" s="99" t="s">
        <v>54</v>
      </c>
      <c r="B80" s="108">
        <v>261</v>
      </c>
      <c r="C80" s="101">
        <v>115.8</v>
      </c>
      <c r="D80" s="101"/>
      <c r="E80" s="102">
        <f t="shared" si="0"/>
        <v>260</v>
      </c>
      <c r="F80" s="109">
        <v>65</v>
      </c>
      <c r="G80" s="109">
        <v>65</v>
      </c>
      <c r="H80" s="109">
        <v>65</v>
      </c>
      <c r="I80" s="109">
        <v>65</v>
      </c>
    </row>
    <row r="81" spans="1:9" s="35" customFormat="1">
      <c r="A81" s="99" t="s">
        <v>64</v>
      </c>
      <c r="B81" s="108">
        <v>262</v>
      </c>
      <c r="C81" s="101">
        <v>8</v>
      </c>
      <c r="D81" s="101"/>
      <c r="E81" s="102">
        <f t="shared" si="0"/>
        <v>70</v>
      </c>
      <c r="F81" s="109">
        <v>17.5</v>
      </c>
      <c r="G81" s="109">
        <v>17.5</v>
      </c>
      <c r="H81" s="109">
        <v>17.5</v>
      </c>
      <c r="I81" s="109">
        <v>17.5</v>
      </c>
    </row>
    <row r="82" spans="1:9" s="35" customFormat="1">
      <c r="A82" s="99" t="s">
        <v>65</v>
      </c>
      <c r="B82" s="108">
        <v>263</v>
      </c>
      <c r="C82" s="101"/>
      <c r="D82" s="101"/>
      <c r="E82" s="101"/>
      <c r="F82" s="109"/>
      <c r="G82" s="109"/>
      <c r="H82" s="109"/>
      <c r="I82" s="109"/>
    </row>
    <row r="83" spans="1:9" s="35" customFormat="1">
      <c r="A83" s="99" t="s">
        <v>66</v>
      </c>
      <c r="B83" s="108">
        <v>264</v>
      </c>
      <c r="C83" s="101">
        <v>969.4</v>
      </c>
      <c r="D83" s="101"/>
      <c r="E83" s="102">
        <f>F83+G83+H83+I83</f>
        <v>5670</v>
      </c>
      <c r="F83" s="109">
        <v>2550</v>
      </c>
      <c r="G83" s="109">
        <v>570</v>
      </c>
      <c r="H83" s="109">
        <v>550</v>
      </c>
      <c r="I83" s="109">
        <v>2000</v>
      </c>
    </row>
    <row r="84" spans="1:9" s="35" customFormat="1">
      <c r="A84" s="112" t="s">
        <v>67</v>
      </c>
      <c r="B84" s="108">
        <v>270</v>
      </c>
      <c r="C84" s="102">
        <f>C86+C87+C88+C89</f>
        <v>21893.899999999998</v>
      </c>
      <c r="D84" s="101"/>
      <c r="E84" s="105"/>
      <c r="F84" s="105"/>
      <c r="G84" s="105"/>
      <c r="H84" s="105"/>
      <c r="I84" s="105"/>
    </row>
    <row r="85" spans="1:9" s="35" customFormat="1" ht="56.25">
      <c r="A85" s="99" t="s">
        <v>183</v>
      </c>
      <c r="B85" s="108">
        <v>271</v>
      </c>
      <c r="C85" s="101"/>
      <c r="D85" s="101"/>
      <c r="E85" s="115">
        <f>F85+G85+H85+I85</f>
        <v>7796.1</v>
      </c>
      <c r="F85" s="116">
        <v>1631.2</v>
      </c>
      <c r="G85" s="116">
        <v>270.39999999999998</v>
      </c>
      <c r="H85" s="116">
        <v>274.3</v>
      </c>
      <c r="I85" s="116">
        <v>5620.2</v>
      </c>
    </row>
    <row r="86" spans="1:9" s="35" customFormat="1">
      <c r="A86" s="99" t="s">
        <v>195</v>
      </c>
      <c r="B86" s="108">
        <v>272</v>
      </c>
      <c r="C86" s="101">
        <v>8813.5</v>
      </c>
      <c r="D86" s="101"/>
      <c r="E86" s="105"/>
      <c r="F86" s="116"/>
      <c r="G86" s="116"/>
      <c r="H86" s="116"/>
      <c r="I86" s="116"/>
    </row>
    <row r="87" spans="1:9" s="35" customFormat="1">
      <c r="A87" s="99" t="s">
        <v>192</v>
      </c>
      <c r="B87" s="108">
        <v>273</v>
      </c>
      <c r="C87" s="101">
        <v>1045</v>
      </c>
      <c r="D87" s="101"/>
      <c r="E87" s="105">
        <f>F87+G87+H87+I87</f>
        <v>1200</v>
      </c>
      <c r="F87" s="116"/>
      <c r="G87" s="116"/>
      <c r="H87" s="116"/>
      <c r="I87" s="116">
        <v>1200</v>
      </c>
    </row>
    <row r="88" spans="1:9" s="35" customFormat="1">
      <c r="A88" s="99" t="s">
        <v>193</v>
      </c>
      <c r="B88" s="108">
        <v>274</v>
      </c>
      <c r="C88" s="101">
        <v>6868.1</v>
      </c>
      <c r="D88" s="101"/>
      <c r="E88" s="101"/>
      <c r="F88" s="109"/>
      <c r="G88" s="109"/>
      <c r="H88" s="109"/>
      <c r="I88" s="109"/>
    </row>
    <row r="89" spans="1:9" s="35" customFormat="1">
      <c r="A89" s="99" t="s">
        <v>194</v>
      </c>
      <c r="B89" s="108">
        <v>300</v>
      </c>
      <c r="C89" s="101">
        <v>5167.3</v>
      </c>
      <c r="D89" s="101"/>
      <c r="E89" s="101"/>
      <c r="F89" s="101"/>
      <c r="G89" s="101"/>
      <c r="H89" s="101"/>
      <c r="I89" s="101"/>
    </row>
    <row r="90" spans="1:9" s="35" customFormat="1" ht="56.25">
      <c r="A90" s="107" t="s">
        <v>220</v>
      </c>
      <c r="B90" s="108">
        <v>309</v>
      </c>
      <c r="C90" s="101"/>
      <c r="D90" s="101"/>
      <c r="E90" s="101">
        <f>F90+G90+H90+I90</f>
        <v>3326.7</v>
      </c>
      <c r="F90" s="101">
        <v>1326.8</v>
      </c>
      <c r="G90" s="101"/>
      <c r="H90" s="101">
        <v>1999.9</v>
      </c>
      <c r="I90" s="101"/>
    </row>
    <row r="91" spans="1:9" s="35" customFormat="1">
      <c r="A91" s="99" t="s">
        <v>68</v>
      </c>
      <c r="B91" s="108">
        <v>310</v>
      </c>
      <c r="C91" s="101">
        <v>479.6</v>
      </c>
      <c r="D91" s="101"/>
      <c r="E91" s="101">
        <f>F91+G91+H91+I91</f>
        <v>800</v>
      </c>
      <c r="F91" s="109">
        <v>200</v>
      </c>
      <c r="G91" s="109">
        <v>200</v>
      </c>
      <c r="H91" s="109">
        <v>200</v>
      </c>
      <c r="I91" s="109">
        <v>200</v>
      </c>
    </row>
    <row r="92" spans="1:9" s="35" customFormat="1">
      <c r="A92" s="112" t="s">
        <v>69</v>
      </c>
      <c r="B92" s="108">
        <v>320</v>
      </c>
      <c r="C92" s="101"/>
      <c r="D92" s="101"/>
      <c r="E92" s="102"/>
      <c r="F92" s="101"/>
      <c r="G92" s="101"/>
      <c r="H92" s="101"/>
      <c r="I92" s="101"/>
    </row>
    <row r="93" spans="1:9" s="35" customFormat="1">
      <c r="A93" s="99" t="s">
        <v>70</v>
      </c>
      <c r="B93" s="108">
        <v>321</v>
      </c>
      <c r="C93" s="102">
        <v>216</v>
      </c>
      <c r="D93" s="101"/>
      <c r="E93" s="102">
        <f>F93+G93+H93+I93</f>
        <v>200</v>
      </c>
      <c r="F93" s="101">
        <v>50</v>
      </c>
      <c r="G93" s="101">
        <v>50</v>
      </c>
      <c r="H93" s="101">
        <v>50</v>
      </c>
      <c r="I93" s="101">
        <v>50</v>
      </c>
    </row>
    <row r="94" spans="1:9" s="35" customFormat="1">
      <c r="A94" s="117" t="s">
        <v>71</v>
      </c>
      <c r="B94" s="108">
        <v>322</v>
      </c>
      <c r="C94" s="102">
        <v>460.8</v>
      </c>
      <c r="D94" s="101"/>
      <c r="E94" s="102">
        <f>F94+G94+H94+I94</f>
        <v>500</v>
      </c>
      <c r="F94" s="101">
        <v>125</v>
      </c>
      <c r="G94" s="101">
        <v>125</v>
      </c>
      <c r="H94" s="101">
        <v>125</v>
      </c>
      <c r="I94" s="101">
        <v>125</v>
      </c>
    </row>
    <row r="95" spans="1:9" s="35" customFormat="1">
      <c r="A95" s="107" t="s">
        <v>72</v>
      </c>
      <c r="B95" s="100">
        <v>323</v>
      </c>
      <c r="C95" s="102">
        <v>552.6</v>
      </c>
      <c r="D95" s="101"/>
      <c r="E95" s="102">
        <f>SUM(F95:I95)</f>
        <v>300</v>
      </c>
      <c r="F95" s="101">
        <v>120</v>
      </c>
      <c r="G95" s="101">
        <v>100</v>
      </c>
      <c r="H95" s="101">
        <v>32</v>
      </c>
      <c r="I95" s="101">
        <v>48</v>
      </c>
    </row>
    <row r="96" spans="1:9" s="35" customFormat="1">
      <c r="A96" s="99" t="s">
        <v>73</v>
      </c>
      <c r="B96" s="108">
        <v>330</v>
      </c>
      <c r="C96" s="102"/>
      <c r="D96" s="102"/>
      <c r="E96" s="101"/>
      <c r="F96" s="101"/>
      <c r="G96" s="101"/>
      <c r="H96" s="101"/>
      <c r="I96" s="101"/>
    </row>
    <row r="97" spans="1:9" s="35" customFormat="1">
      <c r="A97" s="140" t="s">
        <v>74</v>
      </c>
      <c r="B97" s="140"/>
      <c r="C97" s="140"/>
      <c r="D97" s="140"/>
      <c r="E97" s="140"/>
      <c r="F97" s="140"/>
      <c r="G97" s="140"/>
      <c r="H97" s="140"/>
      <c r="I97" s="140"/>
    </row>
    <row r="98" spans="1:9" s="35" customFormat="1">
      <c r="A98" s="99" t="s">
        <v>75</v>
      </c>
      <c r="B98" s="108">
        <v>400</v>
      </c>
      <c r="C98" s="101"/>
      <c r="D98" s="101"/>
      <c r="E98" s="102"/>
      <c r="F98" s="101"/>
      <c r="G98" s="101"/>
      <c r="H98" s="101"/>
      <c r="I98" s="101"/>
    </row>
    <row r="99" spans="1:9" s="35" customFormat="1">
      <c r="A99" s="99" t="s">
        <v>76</v>
      </c>
      <c r="B99" s="108">
        <v>410</v>
      </c>
      <c r="C99" s="101"/>
      <c r="D99" s="101"/>
      <c r="E99" s="102"/>
      <c r="F99" s="101"/>
      <c r="G99" s="101"/>
      <c r="H99" s="101"/>
      <c r="I99" s="101"/>
    </row>
    <row r="100" spans="1:9" s="35" customFormat="1">
      <c r="A100" s="99" t="s">
        <v>77</v>
      </c>
      <c r="B100" s="108">
        <v>420</v>
      </c>
      <c r="C100" s="101"/>
      <c r="D100" s="101"/>
      <c r="E100" s="102"/>
      <c r="F100" s="101"/>
      <c r="G100" s="101"/>
      <c r="H100" s="101"/>
      <c r="I100" s="101"/>
    </row>
    <row r="101" spans="1:9" s="35" customFormat="1">
      <c r="A101" s="99" t="s">
        <v>68</v>
      </c>
      <c r="B101" s="108">
        <v>430</v>
      </c>
      <c r="C101" s="101"/>
      <c r="D101" s="101"/>
      <c r="E101" s="102"/>
      <c r="F101" s="101"/>
      <c r="G101" s="101"/>
      <c r="H101" s="101"/>
      <c r="I101" s="101"/>
    </row>
    <row r="102" spans="1:9" s="35" customFormat="1">
      <c r="A102" s="99" t="s">
        <v>78</v>
      </c>
      <c r="B102" s="108">
        <v>440</v>
      </c>
      <c r="C102" s="102">
        <v>205</v>
      </c>
      <c r="D102" s="101"/>
      <c r="E102" s="102">
        <f>F102+G102+H102+I102</f>
        <v>302</v>
      </c>
      <c r="F102" s="101">
        <v>76</v>
      </c>
      <c r="G102" s="101">
        <v>76</v>
      </c>
      <c r="H102" s="101">
        <v>76</v>
      </c>
      <c r="I102" s="101">
        <v>74</v>
      </c>
    </row>
    <row r="103" spans="1:9" s="35" customFormat="1">
      <c r="A103" s="28" t="s">
        <v>79</v>
      </c>
      <c r="B103" s="8">
        <v>450</v>
      </c>
      <c r="C103" s="33"/>
      <c r="D103" s="33"/>
      <c r="E103" s="33"/>
      <c r="F103" s="33"/>
      <c r="G103" s="33"/>
      <c r="H103" s="33"/>
      <c r="I103" s="33"/>
    </row>
    <row r="104" spans="1:9" s="35" customFormat="1">
      <c r="A104" s="139" t="s">
        <v>80</v>
      </c>
      <c r="B104" s="139"/>
      <c r="C104" s="139"/>
      <c r="D104" s="139"/>
      <c r="E104" s="139"/>
      <c r="F104" s="139"/>
      <c r="G104" s="139"/>
      <c r="H104" s="139"/>
      <c r="I104" s="139"/>
    </row>
    <row r="105" spans="1:9" s="35" customFormat="1">
      <c r="A105" s="28" t="s">
        <v>81</v>
      </c>
      <c r="B105" s="8">
        <v>500</v>
      </c>
      <c r="C105" s="33"/>
      <c r="D105" s="33"/>
      <c r="E105" s="33"/>
      <c r="F105" s="33"/>
      <c r="G105" s="33"/>
      <c r="H105" s="33"/>
      <c r="I105" s="33"/>
    </row>
    <row r="106" spans="1:9" s="35" customFormat="1" ht="24" customHeight="1">
      <c r="A106" s="28" t="s">
        <v>82</v>
      </c>
      <c r="B106" s="32">
        <v>501</v>
      </c>
      <c r="C106" s="30"/>
      <c r="D106" s="30"/>
      <c r="E106" s="30"/>
      <c r="F106" s="30"/>
      <c r="G106" s="30"/>
      <c r="H106" s="30"/>
      <c r="I106" s="30"/>
    </row>
    <row r="107" spans="1:9" s="35" customFormat="1">
      <c r="A107" s="37" t="s">
        <v>83</v>
      </c>
      <c r="B107" s="38">
        <v>510</v>
      </c>
      <c r="C107" s="33"/>
      <c r="D107" s="33"/>
      <c r="E107" s="30"/>
      <c r="F107" s="30"/>
      <c r="G107" s="30"/>
      <c r="H107" s="30"/>
      <c r="I107" s="30"/>
    </row>
    <row r="108" spans="1:9" s="35" customFormat="1">
      <c r="A108" s="28" t="s">
        <v>84</v>
      </c>
      <c r="B108" s="39">
        <v>511</v>
      </c>
      <c r="C108" s="30"/>
      <c r="D108" s="30"/>
      <c r="E108" s="30"/>
      <c r="F108" s="30"/>
      <c r="G108" s="30"/>
      <c r="H108" s="30"/>
      <c r="I108" s="30"/>
    </row>
    <row r="109" spans="1:9" s="35" customFormat="1">
      <c r="A109" s="28" t="s">
        <v>85</v>
      </c>
      <c r="B109" s="40">
        <v>512</v>
      </c>
      <c r="C109" s="30"/>
      <c r="D109" s="30"/>
      <c r="E109" s="30"/>
      <c r="F109" s="30"/>
      <c r="G109" s="30"/>
      <c r="H109" s="30"/>
      <c r="I109" s="30"/>
    </row>
    <row r="110" spans="1:9" s="35" customFormat="1">
      <c r="A110" s="28" t="s">
        <v>86</v>
      </c>
      <c r="B110" s="39">
        <v>513</v>
      </c>
      <c r="C110" s="30"/>
      <c r="D110" s="30"/>
      <c r="E110" s="33"/>
      <c r="F110" s="30"/>
      <c r="G110" s="30"/>
      <c r="H110" s="30"/>
      <c r="I110" s="30"/>
    </row>
    <row r="111" spans="1:9" s="35" customFormat="1">
      <c r="A111" s="28" t="s">
        <v>87</v>
      </c>
      <c r="B111" s="40">
        <v>514</v>
      </c>
      <c r="C111" s="30"/>
      <c r="D111" s="30"/>
      <c r="E111" s="33"/>
      <c r="F111" s="30"/>
      <c r="G111" s="30"/>
      <c r="H111" s="30"/>
      <c r="I111" s="30"/>
    </row>
    <row r="112" spans="1:9" s="35" customFormat="1" ht="37.5">
      <c r="A112" s="28" t="s">
        <v>88</v>
      </c>
      <c r="B112" s="39">
        <v>515</v>
      </c>
      <c r="C112" s="30"/>
      <c r="D112" s="30"/>
      <c r="E112" s="33"/>
      <c r="F112" s="30"/>
      <c r="G112" s="30"/>
      <c r="H112" s="30"/>
      <c r="I112" s="30"/>
    </row>
    <row r="113" spans="1:15" s="35" customFormat="1">
      <c r="A113" s="28" t="s">
        <v>89</v>
      </c>
      <c r="B113" s="41">
        <v>516</v>
      </c>
      <c r="C113" s="30"/>
      <c r="D113" s="30"/>
      <c r="E113" s="33"/>
      <c r="F113" s="30"/>
      <c r="G113" s="30"/>
      <c r="H113" s="30"/>
      <c r="I113" s="30"/>
    </row>
    <row r="114" spans="1:15" s="35" customFormat="1">
      <c r="A114" s="139" t="s">
        <v>90</v>
      </c>
      <c r="B114" s="139"/>
      <c r="C114" s="139"/>
      <c r="D114" s="139"/>
      <c r="E114" s="139"/>
      <c r="F114" s="139"/>
      <c r="G114" s="139"/>
      <c r="H114" s="139"/>
      <c r="I114" s="139"/>
    </row>
    <row r="115" spans="1:15" s="35" customFormat="1">
      <c r="A115" s="28" t="s">
        <v>91</v>
      </c>
      <c r="B115" s="42">
        <v>600</v>
      </c>
      <c r="C115" s="33"/>
      <c r="D115" s="33"/>
      <c r="E115" s="33"/>
      <c r="F115" s="33"/>
      <c r="G115" s="33"/>
      <c r="H115" s="33"/>
      <c r="I115" s="33"/>
    </row>
    <row r="116" spans="1:15" s="35" customFormat="1">
      <c r="A116" s="43" t="s">
        <v>92</v>
      </c>
      <c r="B116" s="41">
        <v>601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93</v>
      </c>
      <c r="B117" s="41">
        <v>602</v>
      </c>
      <c r="C117" s="44"/>
      <c r="D117" s="44"/>
      <c r="E117" s="30"/>
      <c r="F117" s="30"/>
      <c r="G117" s="30"/>
      <c r="H117" s="30"/>
      <c r="I117" s="30"/>
    </row>
    <row r="118" spans="1:15" s="35" customFormat="1">
      <c r="A118" s="43" t="s">
        <v>94</v>
      </c>
      <c r="B118" s="41">
        <v>603</v>
      </c>
      <c r="C118" s="44"/>
      <c r="D118" s="30"/>
      <c r="E118" s="30"/>
      <c r="F118" s="30"/>
      <c r="G118" s="30"/>
      <c r="H118" s="30"/>
      <c r="I118" s="30"/>
    </row>
    <row r="119" spans="1:15" s="35" customFormat="1">
      <c r="A119" s="28" t="s">
        <v>95</v>
      </c>
      <c r="B119" s="42">
        <v>610</v>
      </c>
      <c r="C119" s="44"/>
      <c r="D119" s="44"/>
      <c r="E119" s="30"/>
      <c r="F119" s="30"/>
      <c r="G119" s="30"/>
      <c r="H119" s="30"/>
      <c r="I119" s="30"/>
    </row>
    <row r="120" spans="1:15" s="35" customFormat="1">
      <c r="A120" s="28" t="s">
        <v>96</v>
      </c>
      <c r="B120" s="42">
        <v>620</v>
      </c>
      <c r="C120" s="33"/>
      <c r="D120" s="33"/>
      <c r="E120" s="33"/>
      <c r="F120" s="33"/>
      <c r="G120" s="33"/>
      <c r="H120" s="33"/>
      <c r="I120" s="33"/>
    </row>
    <row r="121" spans="1:15" s="35" customFormat="1">
      <c r="A121" s="43" t="s">
        <v>92</v>
      </c>
      <c r="B121" s="41">
        <v>621</v>
      </c>
      <c r="C121" s="44"/>
      <c r="D121" s="44"/>
      <c r="E121" s="30"/>
      <c r="F121" s="30"/>
      <c r="G121" s="30"/>
      <c r="H121" s="30"/>
      <c r="I121" s="30"/>
    </row>
    <row r="122" spans="1:15" s="35" customFormat="1">
      <c r="A122" s="43" t="s">
        <v>93</v>
      </c>
      <c r="B122" s="41">
        <v>622</v>
      </c>
      <c r="C122" s="44"/>
      <c r="D122" s="44"/>
      <c r="E122" s="30"/>
      <c r="F122" s="30"/>
      <c r="G122" s="30"/>
      <c r="H122" s="30"/>
      <c r="I122" s="30"/>
      <c r="K122" s="36"/>
    </row>
    <row r="123" spans="1:15" s="35" customFormat="1">
      <c r="A123" s="43" t="s">
        <v>94</v>
      </c>
      <c r="B123" s="41">
        <v>623</v>
      </c>
      <c r="C123" s="44"/>
      <c r="D123" s="44"/>
      <c r="E123" s="30"/>
      <c r="F123" s="30"/>
      <c r="G123" s="30"/>
      <c r="H123" s="30"/>
      <c r="I123" s="30"/>
    </row>
    <row r="124" spans="1:15" s="35" customFormat="1">
      <c r="A124" s="28" t="s">
        <v>97</v>
      </c>
      <c r="B124" s="42">
        <v>630</v>
      </c>
      <c r="C124" s="44"/>
      <c r="D124" s="44"/>
      <c r="E124" s="30"/>
      <c r="F124" s="30"/>
      <c r="G124" s="30"/>
      <c r="H124" s="30"/>
      <c r="I124" s="30"/>
    </row>
    <row r="125" spans="1:15">
      <c r="A125" s="37" t="s">
        <v>98</v>
      </c>
      <c r="B125" s="45">
        <v>700</v>
      </c>
      <c r="C125" s="33">
        <f>C71</f>
        <v>47696.4</v>
      </c>
      <c r="D125" s="33"/>
      <c r="E125" s="102">
        <f>E71</f>
        <v>59707.399999999994</v>
      </c>
      <c r="F125" s="33">
        <f>F71</f>
        <v>15128.6</v>
      </c>
      <c r="G125" s="33">
        <f>G71</f>
        <v>15233.3</v>
      </c>
      <c r="H125" s="33">
        <f>H71</f>
        <v>12374.699999999999</v>
      </c>
      <c r="I125" s="33">
        <f>I71</f>
        <v>16970.8</v>
      </c>
    </row>
    <row r="126" spans="1:15" ht="20.100000000000001" customHeight="1">
      <c r="A126" s="37" t="s">
        <v>99</v>
      </c>
      <c r="B126" s="45">
        <v>800</v>
      </c>
      <c r="C126" s="33">
        <f>C72+C84+C93+C94+C95+C102</f>
        <v>43002.999999999993</v>
      </c>
      <c r="D126" s="33"/>
      <c r="E126" s="102">
        <f>E72+E85+E93+E94+E95+E102+E90</f>
        <v>59707.399999999994</v>
      </c>
      <c r="F126" s="33">
        <f>F72+F85+F93+F94+F95+F102</f>
        <v>16033.100000000002</v>
      </c>
      <c r="G126" s="33">
        <f>G72+G85+G93+G94+G95+G102</f>
        <v>11358.1</v>
      </c>
      <c r="H126" s="33">
        <f>H72+H85+H93+H94+H95+H102+H90</f>
        <v>11881.099999999999</v>
      </c>
      <c r="I126" s="33">
        <f>I72+I85+I93+I94+I95+I102</f>
        <v>19108.3</v>
      </c>
      <c r="J126" s="95"/>
      <c r="K126" s="46"/>
      <c r="L126" s="46"/>
      <c r="M126" s="46"/>
      <c r="N126" s="46"/>
      <c r="O126" s="46"/>
    </row>
    <row r="127" spans="1:15">
      <c r="A127" s="28" t="s">
        <v>100</v>
      </c>
      <c r="B127" s="29">
        <v>850</v>
      </c>
      <c r="C127" s="44"/>
      <c r="D127" s="30"/>
      <c r="E127" s="30"/>
      <c r="F127" s="30"/>
      <c r="G127" s="30"/>
      <c r="H127" s="30"/>
      <c r="I127" s="30"/>
    </row>
    <row r="128" spans="1:15">
      <c r="A128" s="139" t="s">
        <v>101</v>
      </c>
      <c r="B128" s="139"/>
      <c r="C128" s="34"/>
      <c r="D128" s="47"/>
      <c r="E128" s="94"/>
      <c r="F128" s="94" t="s">
        <v>184</v>
      </c>
      <c r="G128" s="94" t="s">
        <v>185</v>
      </c>
      <c r="H128" s="94" t="s">
        <v>186</v>
      </c>
      <c r="I128" s="94" t="s">
        <v>187</v>
      </c>
    </row>
    <row r="129" spans="1:9">
      <c r="A129" s="28" t="s">
        <v>102</v>
      </c>
      <c r="B129" s="29">
        <v>900</v>
      </c>
      <c r="C129" s="118">
        <v>231.75</v>
      </c>
      <c r="D129" s="48"/>
      <c r="E129" s="48">
        <v>231.75</v>
      </c>
      <c r="F129" s="48">
        <v>231.75</v>
      </c>
      <c r="G129" s="48">
        <v>231.75</v>
      </c>
      <c r="H129" s="48">
        <v>231.75</v>
      </c>
      <c r="I129" s="48">
        <v>275.75</v>
      </c>
    </row>
    <row r="130" spans="1:9">
      <c r="A130" s="28" t="s">
        <v>103</v>
      </c>
      <c r="B130" s="29">
        <v>910</v>
      </c>
      <c r="C130" s="30">
        <v>50447.3</v>
      </c>
      <c r="D130" s="30"/>
      <c r="E130" s="30">
        <v>50447.3</v>
      </c>
      <c r="F130" s="30">
        <v>50447.3</v>
      </c>
      <c r="G130" s="30">
        <v>50447.3</v>
      </c>
      <c r="H130" s="30">
        <v>50447.3</v>
      </c>
      <c r="I130" s="30">
        <v>50447.3</v>
      </c>
    </row>
    <row r="131" spans="1:9">
      <c r="A131" s="28" t="s">
        <v>104</v>
      </c>
      <c r="B131" s="29">
        <v>920</v>
      </c>
      <c r="C131" s="30"/>
      <c r="D131" s="30"/>
      <c r="E131" s="30"/>
      <c r="F131" s="30"/>
      <c r="G131" s="30"/>
      <c r="H131" s="30"/>
      <c r="I131" s="30"/>
    </row>
    <row r="132" spans="1:9">
      <c r="A132" s="28" t="s">
        <v>105</v>
      </c>
      <c r="B132" s="29">
        <v>930</v>
      </c>
      <c r="C132" s="30"/>
      <c r="D132" s="30"/>
      <c r="E132" s="30"/>
      <c r="F132" s="30"/>
      <c r="G132" s="30"/>
      <c r="H132" s="30"/>
      <c r="I132" s="30"/>
    </row>
    <row r="133" spans="1:9">
      <c r="A133" s="28" t="s">
        <v>106</v>
      </c>
      <c r="B133" s="29">
        <v>940</v>
      </c>
      <c r="C133" s="30">
        <v>1280</v>
      </c>
      <c r="D133" s="30"/>
      <c r="E133" s="30"/>
      <c r="F133" s="30"/>
      <c r="G133" s="30"/>
      <c r="H133" s="30"/>
      <c r="I133" s="30"/>
    </row>
    <row r="134" spans="1:9">
      <c r="A134" s="28" t="s">
        <v>107</v>
      </c>
      <c r="B134" s="29">
        <v>950</v>
      </c>
      <c r="C134" s="30"/>
      <c r="D134" s="30"/>
      <c r="E134" s="30"/>
      <c r="F134" s="30"/>
      <c r="G134" s="30"/>
      <c r="H134" s="30"/>
      <c r="I134" s="30"/>
    </row>
    <row r="135" spans="1:9">
      <c r="A135" s="49"/>
      <c r="B135" s="50"/>
      <c r="C135" s="51"/>
      <c r="D135" s="51"/>
      <c r="E135" s="51"/>
      <c r="F135" s="51"/>
      <c r="G135" s="51"/>
      <c r="H135" s="51"/>
      <c r="I135" s="51"/>
    </row>
    <row r="136" spans="1:9">
      <c r="A136" s="122"/>
      <c r="B136" s="50"/>
      <c r="C136" s="51"/>
      <c r="D136" s="51"/>
      <c r="E136" s="51"/>
      <c r="F136" s="51"/>
      <c r="G136" s="51"/>
      <c r="H136" s="51"/>
      <c r="I136" s="51"/>
    </row>
    <row r="137" spans="1:9">
      <c r="A137" s="49"/>
      <c r="C137" s="52"/>
      <c r="D137" s="53"/>
      <c r="E137" s="53"/>
      <c r="F137" s="53"/>
      <c r="G137" s="53"/>
      <c r="H137" s="53"/>
      <c r="I137" s="53"/>
    </row>
    <row r="138" spans="1:9">
      <c r="A138" s="124" t="s">
        <v>225</v>
      </c>
      <c r="B138" s="50"/>
      <c r="C138" s="132" t="s">
        <v>108</v>
      </c>
      <c r="D138" s="132"/>
      <c r="E138" s="132"/>
      <c r="F138" s="54"/>
      <c r="G138" s="127" t="s">
        <v>223</v>
      </c>
      <c r="H138" s="127"/>
      <c r="I138" s="127"/>
    </row>
    <row r="139" spans="1:9" s="35" customFormat="1">
      <c r="A139" s="55"/>
      <c r="B139" s="1"/>
      <c r="C139" s="130" t="s">
        <v>215</v>
      </c>
      <c r="D139" s="130"/>
      <c r="E139" s="130"/>
      <c r="F139" s="56"/>
      <c r="G139" s="131" t="s">
        <v>109</v>
      </c>
      <c r="H139" s="131"/>
      <c r="I139" s="131"/>
    </row>
    <row r="140" spans="1:9" s="35" customFormat="1">
      <c r="A140" s="120"/>
      <c r="B140" s="1"/>
      <c r="C140" s="120"/>
      <c r="D140" s="120"/>
      <c r="E140" s="120"/>
      <c r="F140" s="119"/>
      <c r="G140" s="121"/>
      <c r="H140" s="121"/>
      <c r="I140" s="121"/>
    </row>
    <row r="141" spans="1:9">
      <c r="A141" s="49"/>
      <c r="C141" s="52"/>
      <c r="D141" s="53"/>
      <c r="E141" s="53"/>
      <c r="F141" s="53"/>
      <c r="G141" s="53"/>
      <c r="H141" s="53"/>
      <c r="I141" s="53"/>
    </row>
    <row r="142" spans="1:9">
      <c r="A142" s="98" t="s">
        <v>110</v>
      </c>
      <c r="B142" s="50"/>
      <c r="C142" s="132" t="s">
        <v>108</v>
      </c>
      <c r="D142" s="132"/>
      <c r="E142" s="132"/>
      <c r="F142" s="54"/>
      <c r="G142" s="127" t="s">
        <v>224</v>
      </c>
      <c r="H142" s="127"/>
      <c r="I142" s="127"/>
    </row>
    <row r="143" spans="1:9">
      <c r="A143" s="55"/>
      <c r="B143" s="1"/>
      <c r="C143" s="130" t="s">
        <v>216</v>
      </c>
      <c r="D143" s="130"/>
      <c r="E143" s="130"/>
      <c r="F143" s="56"/>
      <c r="G143" s="131" t="s">
        <v>109</v>
      </c>
      <c r="H143" s="131"/>
      <c r="I143" s="131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49"/>
      <c r="C145" s="52"/>
      <c r="D145" s="53"/>
      <c r="E145" s="53"/>
      <c r="F145" s="53"/>
      <c r="G145" s="53"/>
      <c r="H145" s="53"/>
      <c r="I145" s="53"/>
    </row>
    <row r="146" spans="1:9">
      <c r="A146" s="98" t="s">
        <v>211</v>
      </c>
      <c r="C146" s="52"/>
      <c r="D146" s="53"/>
      <c r="E146" s="53"/>
      <c r="F146" s="53"/>
      <c r="G146" s="53"/>
      <c r="H146" s="132" t="s">
        <v>226</v>
      </c>
      <c r="I146" s="132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49"/>
      <c r="C176" s="52"/>
      <c r="D176" s="53"/>
      <c r="E176" s="53"/>
      <c r="F176" s="53"/>
      <c r="G176" s="53"/>
      <c r="H176" s="53"/>
      <c r="I176" s="53"/>
    </row>
    <row r="177" spans="1:9">
      <c r="A177" s="49"/>
      <c r="C177" s="52"/>
      <c r="D177" s="53"/>
      <c r="E177" s="53"/>
      <c r="F177" s="53"/>
      <c r="G177" s="53"/>
      <c r="H177" s="53"/>
      <c r="I177" s="53"/>
    </row>
    <row r="178" spans="1:9">
      <c r="A178" s="49"/>
      <c r="C178" s="52"/>
      <c r="D178" s="53"/>
      <c r="E178" s="53"/>
      <c r="F178" s="53"/>
      <c r="G178" s="53"/>
      <c r="H178" s="53"/>
      <c r="I178" s="53"/>
    </row>
    <row r="179" spans="1:9">
      <c r="A179" s="49"/>
      <c r="C179" s="52"/>
      <c r="D179" s="53"/>
      <c r="E179" s="53"/>
      <c r="F179" s="53"/>
      <c r="G179" s="53"/>
      <c r="H179" s="53"/>
      <c r="I179" s="53"/>
    </row>
    <row r="180" spans="1:9">
      <c r="A180" s="49"/>
      <c r="C180" s="52"/>
      <c r="D180" s="53"/>
      <c r="E180" s="53"/>
      <c r="F180" s="53"/>
      <c r="G180" s="53"/>
      <c r="H180" s="53"/>
      <c r="I180" s="53"/>
    </row>
    <row r="181" spans="1:9">
      <c r="A181" s="57"/>
    </row>
    <row r="182" spans="1:9">
      <c r="A182" s="57"/>
    </row>
    <row r="183" spans="1:9">
      <c r="A183" s="57"/>
    </row>
    <row r="184" spans="1:9">
      <c r="A184" s="57"/>
    </row>
    <row r="185" spans="1:9">
      <c r="A185" s="57"/>
    </row>
    <row r="186" spans="1:9">
      <c r="A186" s="57"/>
    </row>
    <row r="187" spans="1:9">
      <c r="A187" s="57"/>
    </row>
    <row r="188" spans="1:9">
      <c r="A188" s="57"/>
    </row>
    <row r="189" spans="1:9">
      <c r="A189" s="57"/>
    </row>
    <row r="190" spans="1:9">
      <c r="A190" s="57"/>
    </row>
    <row r="191" spans="1:9">
      <c r="A191" s="57"/>
    </row>
    <row r="192" spans="1:9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  <row r="343" spans="1:4">
      <c r="A343" s="57"/>
      <c r="B343" s="1"/>
      <c r="C343" s="1"/>
      <c r="D343" s="1"/>
    </row>
    <row r="344" spans="1:4">
      <c r="A344" s="57"/>
      <c r="B344" s="1"/>
      <c r="C344" s="1"/>
      <c r="D344" s="1"/>
    </row>
    <row r="345" spans="1:4">
      <c r="A345" s="57"/>
      <c r="B345" s="1"/>
      <c r="C345" s="1"/>
      <c r="D345" s="1"/>
    </row>
    <row r="346" spans="1:4">
      <c r="A346" s="57"/>
      <c r="B346" s="1"/>
      <c r="C346" s="1"/>
      <c r="D346" s="1"/>
    </row>
    <row r="347" spans="1:4">
      <c r="A347" s="57"/>
      <c r="B347" s="1"/>
      <c r="C347" s="1"/>
      <c r="D347" s="1"/>
    </row>
  </sheetData>
  <mergeCells count="53">
    <mergeCell ref="H146:I146"/>
    <mergeCell ref="F3:H3"/>
    <mergeCell ref="F4:H4"/>
    <mergeCell ref="F5:H5"/>
    <mergeCell ref="A114:I114"/>
    <mergeCell ref="A104:I104"/>
    <mergeCell ref="B40:E40"/>
    <mergeCell ref="F40:H40"/>
    <mergeCell ref="E48:E49"/>
    <mergeCell ref="F48:I48"/>
    <mergeCell ref="A51:I51"/>
    <mergeCell ref="B34:E34"/>
    <mergeCell ref="H32:I32"/>
    <mergeCell ref="B37:G37"/>
    <mergeCell ref="H28:I28"/>
    <mergeCell ref="B32:E32"/>
    <mergeCell ref="B33:G33"/>
    <mergeCell ref="B35:E35"/>
    <mergeCell ref="B36:E36"/>
    <mergeCell ref="A52:I52"/>
    <mergeCell ref="C48:C49"/>
    <mergeCell ref="A97:I97"/>
    <mergeCell ref="D48:D49"/>
    <mergeCell ref="B43:G43"/>
    <mergeCell ref="A46:I46"/>
    <mergeCell ref="A48:A49"/>
    <mergeCell ref="B48:B49"/>
    <mergeCell ref="F2:H2"/>
    <mergeCell ref="F1:H1"/>
    <mergeCell ref="C143:E143"/>
    <mergeCell ref="G143:I143"/>
    <mergeCell ref="C138:E138"/>
    <mergeCell ref="G138:I138"/>
    <mergeCell ref="C139:E139"/>
    <mergeCell ref="G139:I139"/>
    <mergeCell ref="C142:E142"/>
    <mergeCell ref="G142:I142"/>
    <mergeCell ref="B41:G41"/>
    <mergeCell ref="B42:G42"/>
    <mergeCell ref="B38:E38"/>
    <mergeCell ref="B39:E39"/>
    <mergeCell ref="F39:H39"/>
    <mergeCell ref="A128:B128"/>
    <mergeCell ref="D18:I18"/>
    <mergeCell ref="D17:I17"/>
    <mergeCell ref="D19:I19"/>
    <mergeCell ref="D20:I20"/>
    <mergeCell ref="D21:I21"/>
    <mergeCell ref="F6:H6"/>
    <mergeCell ref="F7:H7"/>
    <mergeCell ref="F8:H8"/>
    <mergeCell ref="F9:H9"/>
    <mergeCell ref="F10:H10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6" zoomScale="50" zoomScaleNormal="100" zoomScaleSheetLayoutView="50" workbookViewId="0">
      <selection activeCell="A79" sqref="A79:A80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25" width="9.140625" style="58"/>
    <col min="26" max="26" width="11.28515625" style="58" bestFit="1" customWidth="1"/>
    <col min="27" max="16384" width="9.140625" style="58"/>
  </cols>
  <sheetData>
    <row r="1" spans="1:13">
      <c r="K1" s="58" t="s">
        <v>111</v>
      </c>
    </row>
    <row r="2" spans="1:13">
      <c r="K2" s="58" t="s">
        <v>167</v>
      </c>
    </row>
    <row r="3" spans="1:13">
      <c r="A3" s="205" t="s">
        <v>112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>
      <c r="A4" s="205" t="s">
        <v>188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>
      <c r="A5" s="206" t="s">
        <v>212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>
      <c r="A6" s="208" t="s">
        <v>113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>
      <c r="A7" s="211" t="s">
        <v>163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209" t="s">
        <v>30</v>
      </c>
      <c r="B11" s="209"/>
      <c r="C11" s="209"/>
      <c r="D11" s="150" t="s">
        <v>32</v>
      </c>
      <c r="E11" s="150"/>
      <c r="F11" s="150" t="s">
        <v>114</v>
      </c>
      <c r="G11" s="150"/>
      <c r="H11" s="150" t="s">
        <v>115</v>
      </c>
      <c r="I11" s="150"/>
      <c r="J11" s="150" t="s">
        <v>116</v>
      </c>
      <c r="K11" s="150"/>
      <c r="L11" s="150" t="s">
        <v>117</v>
      </c>
      <c r="M11" s="150"/>
    </row>
    <row r="12" spans="1:13" s="62" customFormat="1" ht="24.95" customHeight="1">
      <c r="A12" s="209">
        <v>1</v>
      </c>
      <c r="B12" s="209"/>
      <c r="C12" s="209"/>
      <c r="D12" s="150">
        <v>2</v>
      </c>
      <c r="E12" s="150"/>
      <c r="F12" s="150">
        <v>3</v>
      </c>
      <c r="G12" s="150"/>
      <c r="H12" s="150">
        <v>4</v>
      </c>
      <c r="I12" s="150"/>
      <c r="J12" s="150">
        <v>5</v>
      </c>
      <c r="K12" s="150"/>
      <c r="L12" s="150">
        <v>6</v>
      </c>
      <c r="M12" s="150"/>
    </row>
    <row r="13" spans="1:13" s="62" customFormat="1" ht="60" customHeight="1">
      <c r="A13" s="194" t="s">
        <v>118</v>
      </c>
      <c r="B13" s="195"/>
      <c r="C13" s="196"/>
      <c r="D13" s="201"/>
      <c r="E13" s="202"/>
      <c r="F13" s="201"/>
      <c r="G13" s="202"/>
      <c r="H13" s="190"/>
      <c r="I13" s="191"/>
      <c r="J13" s="212"/>
      <c r="K13" s="213"/>
      <c r="L13" s="188"/>
      <c r="M13" s="189"/>
    </row>
    <row r="14" spans="1:13" s="62" customFormat="1" ht="24.95" customHeight="1">
      <c r="A14" s="161" t="s">
        <v>119</v>
      </c>
      <c r="B14" s="162"/>
      <c r="C14" s="163"/>
      <c r="D14" s="159">
        <v>2</v>
      </c>
      <c r="E14" s="160"/>
      <c r="F14" s="169"/>
      <c r="G14" s="170"/>
      <c r="H14" s="159">
        <v>3</v>
      </c>
      <c r="I14" s="160"/>
      <c r="J14" s="179"/>
      <c r="K14" s="180"/>
      <c r="L14" s="179"/>
      <c r="M14" s="180"/>
    </row>
    <row r="15" spans="1:13" s="62" customFormat="1" ht="24.95" customHeight="1">
      <c r="A15" s="161" t="s">
        <v>120</v>
      </c>
      <c r="B15" s="162"/>
      <c r="C15" s="163"/>
      <c r="D15" s="159">
        <v>47.5</v>
      </c>
      <c r="E15" s="160"/>
      <c r="F15" s="169"/>
      <c r="G15" s="170"/>
      <c r="H15" s="159">
        <v>64.5</v>
      </c>
      <c r="I15" s="160"/>
      <c r="J15" s="179"/>
      <c r="K15" s="180"/>
      <c r="L15" s="179"/>
      <c r="M15" s="180"/>
    </row>
    <row r="16" spans="1:13" s="62" customFormat="1" ht="24.95" customHeight="1">
      <c r="A16" s="161" t="s">
        <v>121</v>
      </c>
      <c r="B16" s="162"/>
      <c r="C16" s="163"/>
      <c r="D16" s="159">
        <v>93</v>
      </c>
      <c r="E16" s="160"/>
      <c r="F16" s="169"/>
      <c r="G16" s="170"/>
      <c r="H16" s="159">
        <v>114.5</v>
      </c>
      <c r="I16" s="160"/>
      <c r="J16" s="179"/>
      <c r="K16" s="180"/>
      <c r="L16" s="179"/>
      <c r="M16" s="180"/>
    </row>
    <row r="17" spans="1:18" s="62" customFormat="1" ht="24.95" customHeight="1">
      <c r="A17" s="161" t="s">
        <v>122</v>
      </c>
      <c r="B17" s="162"/>
      <c r="C17" s="163"/>
      <c r="D17" s="159">
        <v>41</v>
      </c>
      <c r="E17" s="160"/>
      <c r="F17" s="159"/>
      <c r="G17" s="160"/>
      <c r="H17" s="159">
        <v>44.5</v>
      </c>
      <c r="I17" s="160"/>
      <c r="J17" s="179"/>
      <c r="K17" s="180"/>
      <c r="L17" s="179"/>
      <c r="M17" s="180"/>
      <c r="R17" s="63"/>
    </row>
    <row r="18" spans="1:18" s="62" customFormat="1" ht="24.95" customHeight="1">
      <c r="A18" s="161" t="s">
        <v>123</v>
      </c>
      <c r="B18" s="162"/>
      <c r="C18" s="163"/>
      <c r="D18" s="159">
        <v>48.25</v>
      </c>
      <c r="E18" s="160"/>
      <c r="F18" s="159"/>
      <c r="G18" s="160"/>
      <c r="H18" s="159">
        <v>49.3</v>
      </c>
      <c r="I18" s="160"/>
      <c r="J18" s="179"/>
      <c r="K18" s="180"/>
      <c r="L18" s="179"/>
      <c r="M18" s="180"/>
    </row>
    <row r="19" spans="1:18" s="62" customFormat="1" ht="24.95" customHeight="1">
      <c r="A19" s="194" t="s">
        <v>124</v>
      </c>
      <c r="B19" s="195"/>
      <c r="C19" s="196"/>
      <c r="D19" s="197">
        <f>D20+D21+D22+D23+D24</f>
        <v>20900.900000000001</v>
      </c>
      <c r="E19" s="198"/>
      <c r="F19" s="197"/>
      <c r="G19" s="198"/>
      <c r="H19" s="201">
        <f>H20+H21+H22+H23+H24</f>
        <v>34248.899999999994</v>
      </c>
      <c r="I19" s="202"/>
      <c r="J19" s="199"/>
      <c r="K19" s="200"/>
      <c r="L19" s="188">
        <v>63.9</v>
      </c>
      <c r="M19" s="189"/>
    </row>
    <row r="20" spans="1:18" s="62" customFormat="1" ht="24.95" customHeight="1">
      <c r="A20" s="161" t="s">
        <v>119</v>
      </c>
      <c r="B20" s="162"/>
      <c r="C20" s="163"/>
      <c r="D20" s="169">
        <v>674.9</v>
      </c>
      <c r="E20" s="170"/>
      <c r="F20" s="169"/>
      <c r="G20" s="170"/>
      <c r="H20" s="159">
        <v>1143.5999999999999</v>
      </c>
      <c r="I20" s="160"/>
      <c r="J20" s="192"/>
      <c r="K20" s="193"/>
      <c r="L20" s="179"/>
      <c r="M20" s="180"/>
    </row>
    <row r="21" spans="1:18" s="62" customFormat="1" ht="24.95" customHeight="1">
      <c r="A21" s="161" t="s">
        <v>120</v>
      </c>
      <c r="B21" s="162"/>
      <c r="C21" s="163"/>
      <c r="D21" s="169">
        <v>5565</v>
      </c>
      <c r="E21" s="170"/>
      <c r="F21" s="169"/>
      <c r="G21" s="170"/>
      <c r="H21" s="159">
        <v>11447.5</v>
      </c>
      <c r="I21" s="160"/>
      <c r="J21" s="192"/>
      <c r="K21" s="193"/>
      <c r="L21" s="179"/>
      <c r="M21" s="180"/>
    </row>
    <row r="22" spans="1:18" s="62" customFormat="1" ht="24.95" customHeight="1">
      <c r="A22" s="161" t="s">
        <v>121</v>
      </c>
      <c r="B22" s="162"/>
      <c r="C22" s="163"/>
      <c r="D22" s="169">
        <v>7959</v>
      </c>
      <c r="E22" s="170"/>
      <c r="F22" s="169"/>
      <c r="G22" s="170"/>
      <c r="H22" s="159">
        <v>13264</v>
      </c>
      <c r="I22" s="160"/>
      <c r="J22" s="192"/>
      <c r="K22" s="193"/>
      <c r="L22" s="179"/>
      <c r="M22" s="180"/>
    </row>
    <row r="23" spans="1:18" s="62" customFormat="1" ht="24.95" customHeight="1">
      <c r="A23" s="161" t="s">
        <v>122</v>
      </c>
      <c r="B23" s="162"/>
      <c r="C23" s="163"/>
      <c r="D23" s="169">
        <v>3302</v>
      </c>
      <c r="E23" s="170"/>
      <c r="F23" s="169"/>
      <c r="G23" s="170"/>
      <c r="H23" s="159">
        <v>4265.6000000000004</v>
      </c>
      <c r="I23" s="160"/>
      <c r="J23" s="192"/>
      <c r="K23" s="193"/>
      <c r="L23" s="179"/>
      <c r="M23" s="180"/>
      <c r="R23" s="63"/>
    </row>
    <row r="24" spans="1:18" s="62" customFormat="1" ht="24.95" customHeight="1">
      <c r="A24" s="161" t="s">
        <v>123</v>
      </c>
      <c r="B24" s="162"/>
      <c r="C24" s="163"/>
      <c r="D24" s="169">
        <v>3400</v>
      </c>
      <c r="E24" s="170"/>
      <c r="F24" s="169"/>
      <c r="G24" s="170"/>
      <c r="H24" s="159">
        <v>4128.2</v>
      </c>
      <c r="I24" s="160"/>
      <c r="J24" s="192"/>
      <c r="K24" s="193"/>
      <c r="L24" s="179"/>
      <c r="M24" s="180"/>
    </row>
    <row r="25" spans="1:18" s="62" customFormat="1" ht="24.95" customHeight="1">
      <c r="A25" s="194" t="s">
        <v>125</v>
      </c>
      <c r="B25" s="195"/>
      <c r="C25" s="196"/>
      <c r="D25" s="197">
        <f>D26+D27+D28+D29+D30</f>
        <v>20900.900000000001</v>
      </c>
      <c r="E25" s="198"/>
      <c r="F25" s="197"/>
      <c r="G25" s="198"/>
      <c r="H25" s="201">
        <f>H26+H27+H28+H29+H30</f>
        <v>34248.899999999994</v>
      </c>
      <c r="I25" s="202"/>
      <c r="J25" s="199"/>
      <c r="K25" s="200"/>
      <c r="L25" s="188">
        <v>63.9</v>
      </c>
      <c r="M25" s="189"/>
    </row>
    <row r="26" spans="1:18" s="62" customFormat="1" ht="24.95" customHeight="1">
      <c r="A26" s="161" t="s">
        <v>119</v>
      </c>
      <c r="B26" s="162"/>
      <c r="C26" s="163"/>
      <c r="D26" s="169">
        <v>674.9</v>
      </c>
      <c r="E26" s="170"/>
      <c r="F26" s="169"/>
      <c r="G26" s="170"/>
      <c r="H26" s="159">
        <v>1143.5999999999999</v>
      </c>
      <c r="I26" s="160"/>
      <c r="J26" s="192"/>
      <c r="K26" s="193"/>
      <c r="L26" s="179"/>
      <c r="M26" s="180"/>
    </row>
    <row r="27" spans="1:18" s="62" customFormat="1" ht="24.95" customHeight="1">
      <c r="A27" s="161" t="s">
        <v>120</v>
      </c>
      <c r="B27" s="162"/>
      <c r="C27" s="163"/>
      <c r="D27" s="169">
        <v>5565</v>
      </c>
      <c r="E27" s="170"/>
      <c r="F27" s="169"/>
      <c r="G27" s="170"/>
      <c r="H27" s="159">
        <v>11447.5</v>
      </c>
      <c r="I27" s="160"/>
      <c r="J27" s="192"/>
      <c r="K27" s="193"/>
      <c r="L27" s="179"/>
      <c r="M27" s="180"/>
    </row>
    <row r="28" spans="1:18" s="62" customFormat="1" ht="24.95" customHeight="1">
      <c r="A28" s="161" t="s">
        <v>121</v>
      </c>
      <c r="B28" s="162"/>
      <c r="C28" s="163"/>
      <c r="D28" s="169">
        <v>7959</v>
      </c>
      <c r="E28" s="170"/>
      <c r="F28" s="169"/>
      <c r="G28" s="170"/>
      <c r="H28" s="159">
        <v>13264</v>
      </c>
      <c r="I28" s="160"/>
      <c r="J28" s="192"/>
      <c r="K28" s="193"/>
      <c r="L28" s="179"/>
      <c r="M28" s="180"/>
    </row>
    <row r="29" spans="1:18" s="62" customFormat="1" ht="24.95" customHeight="1">
      <c r="A29" s="161" t="s">
        <v>122</v>
      </c>
      <c r="B29" s="162"/>
      <c r="C29" s="163"/>
      <c r="D29" s="169">
        <v>3302</v>
      </c>
      <c r="E29" s="170"/>
      <c r="F29" s="169"/>
      <c r="G29" s="170"/>
      <c r="H29" s="159">
        <v>4265.6000000000004</v>
      </c>
      <c r="I29" s="160"/>
      <c r="J29" s="192"/>
      <c r="K29" s="193"/>
      <c r="L29" s="179"/>
      <c r="M29" s="180"/>
      <c r="R29" s="63"/>
    </row>
    <row r="30" spans="1:18" s="62" customFormat="1" ht="24.95" customHeight="1">
      <c r="A30" s="161" t="s">
        <v>123</v>
      </c>
      <c r="B30" s="162"/>
      <c r="C30" s="163"/>
      <c r="D30" s="169">
        <v>3400</v>
      </c>
      <c r="E30" s="170"/>
      <c r="F30" s="169"/>
      <c r="G30" s="170"/>
      <c r="H30" s="159">
        <v>4128.2</v>
      </c>
      <c r="I30" s="160"/>
      <c r="J30" s="192"/>
      <c r="K30" s="193"/>
      <c r="L30" s="179"/>
      <c r="M30" s="180"/>
    </row>
    <row r="31" spans="1:18" s="62" customFormat="1" ht="39" customHeight="1">
      <c r="A31" s="194" t="s">
        <v>126</v>
      </c>
      <c r="B31" s="195"/>
      <c r="C31" s="196"/>
      <c r="D31" s="197"/>
      <c r="E31" s="198"/>
      <c r="F31" s="201"/>
      <c r="G31" s="202"/>
      <c r="H31" s="190"/>
      <c r="I31" s="191"/>
      <c r="J31" s="199"/>
      <c r="K31" s="200"/>
      <c r="L31" s="188"/>
      <c r="M31" s="189"/>
    </row>
    <row r="32" spans="1:18" s="62" customFormat="1" ht="24.95" customHeight="1">
      <c r="A32" s="161" t="s">
        <v>119</v>
      </c>
      <c r="B32" s="162"/>
      <c r="C32" s="163"/>
      <c r="D32" s="169">
        <v>28120.1</v>
      </c>
      <c r="E32" s="170"/>
      <c r="F32" s="169"/>
      <c r="G32" s="170"/>
      <c r="H32" s="159">
        <v>31766.6</v>
      </c>
      <c r="I32" s="160"/>
      <c r="J32" s="177"/>
      <c r="K32" s="178"/>
      <c r="L32" s="179"/>
      <c r="M32" s="180"/>
    </row>
    <row r="33" spans="1:31" s="62" customFormat="1" ht="24.95" customHeight="1">
      <c r="A33" s="161" t="s">
        <v>120</v>
      </c>
      <c r="B33" s="162"/>
      <c r="C33" s="163"/>
      <c r="D33" s="169">
        <v>9763.2000000000007</v>
      </c>
      <c r="E33" s="170"/>
      <c r="F33" s="169"/>
      <c r="G33" s="170"/>
      <c r="H33" s="159">
        <v>14790</v>
      </c>
      <c r="I33" s="160"/>
      <c r="J33" s="177"/>
      <c r="K33" s="178"/>
      <c r="L33" s="179"/>
      <c r="M33" s="180"/>
    </row>
    <row r="34" spans="1:31" s="62" customFormat="1" ht="24.95" customHeight="1">
      <c r="A34" s="161" t="s">
        <v>121</v>
      </c>
      <c r="B34" s="162"/>
      <c r="C34" s="163"/>
      <c r="D34" s="169">
        <v>7131.7</v>
      </c>
      <c r="E34" s="170"/>
      <c r="F34" s="169"/>
      <c r="G34" s="170"/>
      <c r="H34" s="159">
        <v>9653.6</v>
      </c>
      <c r="I34" s="160"/>
      <c r="J34" s="177"/>
      <c r="K34" s="178"/>
      <c r="L34" s="179"/>
      <c r="M34" s="180"/>
    </row>
    <row r="35" spans="1:31" s="62" customFormat="1" ht="24.95" customHeight="1">
      <c r="A35" s="161" t="s">
        <v>122</v>
      </c>
      <c r="B35" s="162"/>
      <c r="C35" s="163"/>
      <c r="D35" s="169">
        <v>6711.3</v>
      </c>
      <c r="E35" s="170"/>
      <c r="F35" s="169"/>
      <c r="G35" s="170"/>
      <c r="H35" s="159">
        <v>7988</v>
      </c>
      <c r="I35" s="160"/>
      <c r="J35" s="177"/>
      <c r="K35" s="178"/>
      <c r="L35" s="179"/>
      <c r="M35" s="180"/>
      <c r="R35" s="63"/>
    </row>
    <row r="36" spans="1:31" s="62" customFormat="1" ht="24.95" customHeight="1">
      <c r="A36" s="186" t="s">
        <v>123</v>
      </c>
      <c r="B36" s="186"/>
      <c r="C36" s="186"/>
      <c r="D36" s="185">
        <v>5872</v>
      </c>
      <c r="E36" s="185"/>
      <c r="F36" s="185"/>
      <c r="G36" s="185"/>
      <c r="H36" s="184">
        <v>6985.1</v>
      </c>
      <c r="I36" s="184"/>
      <c r="J36" s="187"/>
      <c r="K36" s="187"/>
      <c r="L36" s="181"/>
      <c r="M36" s="181"/>
    </row>
    <row r="38" spans="1:31" ht="2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167" t="s">
        <v>128</v>
      </c>
      <c r="B40" s="167" t="s">
        <v>129</v>
      </c>
      <c r="C40" s="171" t="s">
        <v>130</v>
      </c>
      <c r="D40" s="172"/>
      <c r="E40" s="172"/>
      <c r="F40" s="173"/>
      <c r="G40" s="150" t="s">
        <v>131</v>
      </c>
      <c r="H40" s="150"/>
      <c r="I40" s="150" t="s">
        <v>132</v>
      </c>
      <c r="J40" s="150"/>
      <c r="K40" s="150"/>
      <c r="L40" s="150" t="s">
        <v>133</v>
      </c>
      <c r="M40" s="182" t="s">
        <v>134</v>
      </c>
      <c r="N40" s="62"/>
      <c r="O40" s="62"/>
      <c r="P40" s="62"/>
      <c r="Q40" s="62"/>
      <c r="R40" s="62"/>
      <c r="S40" s="62"/>
    </row>
    <row r="41" spans="1:31" ht="89.25" customHeight="1">
      <c r="A41" s="168"/>
      <c r="B41" s="168"/>
      <c r="C41" s="174"/>
      <c r="D41" s="175"/>
      <c r="E41" s="175"/>
      <c r="F41" s="176"/>
      <c r="G41" s="150"/>
      <c r="H41" s="150"/>
      <c r="I41" s="74" t="s">
        <v>135</v>
      </c>
      <c r="J41" s="74" t="s">
        <v>136</v>
      </c>
      <c r="K41" s="74" t="s">
        <v>115</v>
      </c>
      <c r="L41" s="150"/>
      <c r="M41" s="183"/>
    </row>
    <row r="42" spans="1:31">
      <c r="A42" s="69">
        <v>1</v>
      </c>
      <c r="B42" s="70">
        <v>2</v>
      </c>
      <c r="C42" s="151">
        <v>3</v>
      </c>
      <c r="D42" s="152"/>
      <c r="E42" s="152"/>
      <c r="F42" s="153"/>
      <c r="G42" s="150">
        <v>4</v>
      </c>
      <c r="H42" s="150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196</v>
      </c>
      <c r="C43" s="151">
        <v>1999</v>
      </c>
      <c r="D43" s="152"/>
      <c r="E43" s="152"/>
      <c r="F43" s="153"/>
      <c r="G43" s="166" t="s">
        <v>202</v>
      </c>
      <c r="H43" s="166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197</v>
      </c>
      <c r="C44" s="151">
        <v>2007</v>
      </c>
      <c r="D44" s="152"/>
      <c r="E44" s="152"/>
      <c r="F44" s="153"/>
      <c r="G44" s="166" t="s">
        <v>202</v>
      </c>
      <c r="H44" s="166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198</v>
      </c>
      <c r="C45" s="151">
        <v>1997</v>
      </c>
      <c r="D45" s="152"/>
      <c r="E45" s="152"/>
      <c r="F45" s="153"/>
      <c r="G45" s="166" t="s">
        <v>202</v>
      </c>
      <c r="H45" s="166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199</v>
      </c>
      <c r="C46" s="151">
        <v>1959</v>
      </c>
      <c r="D46" s="152"/>
      <c r="E46" s="152"/>
      <c r="F46" s="153"/>
      <c r="G46" s="164" t="s">
        <v>203</v>
      </c>
      <c r="H46" s="165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201</v>
      </c>
      <c r="C47" s="151">
        <v>2018</v>
      </c>
      <c r="D47" s="152"/>
      <c r="E47" s="152"/>
      <c r="F47" s="153"/>
      <c r="G47" s="164" t="s">
        <v>203</v>
      </c>
      <c r="H47" s="165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200</v>
      </c>
      <c r="C48" s="151">
        <v>2003</v>
      </c>
      <c r="D48" s="157"/>
      <c r="E48" s="157"/>
      <c r="F48" s="158"/>
      <c r="G48" s="166" t="s">
        <v>202</v>
      </c>
      <c r="H48" s="166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137</v>
      </c>
      <c r="B49" s="97"/>
      <c r="C49" s="154"/>
      <c r="D49" s="155"/>
      <c r="E49" s="155"/>
      <c r="F49" s="156"/>
      <c r="G49" s="154"/>
      <c r="H49" s="156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>
      <c r="A53" s="150" t="s">
        <v>128</v>
      </c>
      <c r="B53" s="150" t="s">
        <v>140</v>
      </c>
      <c r="C53" s="150"/>
      <c r="D53" s="150"/>
      <c r="E53" s="150"/>
      <c r="F53" s="150"/>
      <c r="G53" s="150" t="s">
        <v>141</v>
      </c>
      <c r="H53" s="150"/>
      <c r="I53" s="150"/>
      <c r="J53" s="150"/>
      <c r="K53" s="150"/>
      <c r="L53" s="151" t="s">
        <v>142</v>
      </c>
      <c r="M53" s="152"/>
      <c r="N53" s="152"/>
      <c r="O53" s="152"/>
      <c r="P53" s="153"/>
      <c r="Q53" s="150" t="s">
        <v>143</v>
      </c>
      <c r="R53" s="150"/>
      <c r="S53" s="150"/>
      <c r="T53" s="150"/>
      <c r="U53" s="150"/>
      <c r="V53" s="150" t="s">
        <v>144</v>
      </c>
      <c r="W53" s="150"/>
      <c r="X53" s="150"/>
      <c r="Y53" s="150"/>
      <c r="Z53" s="150"/>
      <c r="AA53" s="151" t="s">
        <v>137</v>
      </c>
      <c r="AB53" s="152"/>
      <c r="AC53" s="152"/>
      <c r="AD53" s="152"/>
      <c r="AE53" s="153"/>
    </row>
    <row r="54" spans="1:31" ht="18.75" customHeight="1">
      <c r="A54" s="150"/>
      <c r="B54" s="150"/>
      <c r="C54" s="150"/>
      <c r="D54" s="150"/>
      <c r="E54" s="150"/>
      <c r="F54" s="150"/>
      <c r="G54" s="150" t="s">
        <v>145</v>
      </c>
      <c r="H54" s="150" t="s">
        <v>146</v>
      </c>
      <c r="I54" s="150"/>
      <c r="J54" s="150"/>
      <c r="K54" s="150"/>
      <c r="L54" s="150" t="s">
        <v>145</v>
      </c>
      <c r="M54" s="151" t="s">
        <v>146</v>
      </c>
      <c r="N54" s="152"/>
      <c r="O54" s="152"/>
      <c r="P54" s="153"/>
      <c r="Q54" s="150" t="s">
        <v>145</v>
      </c>
      <c r="R54" s="150" t="s">
        <v>146</v>
      </c>
      <c r="S54" s="150"/>
      <c r="T54" s="150"/>
      <c r="U54" s="150"/>
      <c r="V54" s="150" t="s">
        <v>145</v>
      </c>
      <c r="W54" s="150" t="s">
        <v>146</v>
      </c>
      <c r="X54" s="150"/>
      <c r="Y54" s="150"/>
      <c r="Z54" s="150"/>
      <c r="AA54" s="203" t="s">
        <v>145</v>
      </c>
      <c r="AB54" s="151" t="s">
        <v>146</v>
      </c>
      <c r="AC54" s="152"/>
      <c r="AD54" s="152"/>
      <c r="AE54" s="153"/>
    </row>
    <row r="55" spans="1:31">
      <c r="A55" s="150"/>
      <c r="B55" s="150"/>
      <c r="C55" s="150"/>
      <c r="D55" s="150"/>
      <c r="E55" s="150"/>
      <c r="F55" s="150"/>
      <c r="G55" s="150"/>
      <c r="H55" s="74" t="s">
        <v>147</v>
      </c>
      <c r="I55" s="74" t="s">
        <v>148</v>
      </c>
      <c r="J55" s="74" t="s">
        <v>149</v>
      </c>
      <c r="K55" s="74" t="s">
        <v>39</v>
      </c>
      <c r="L55" s="150"/>
      <c r="M55" s="74" t="s">
        <v>147</v>
      </c>
      <c r="N55" s="74" t="s">
        <v>148</v>
      </c>
      <c r="O55" s="74" t="s">
        <v>149</v>
      </c>
      <c r="P55" s="74" t="s">
        <v>39</v>
      </c>
      <c r="Q55" s="150"/>
      <c r="R55" s="74" t="s">
        <v>147</v>
      </c>
      <c r="S55" s="74" t="s">
        <v>148</v>
      </c>
      <c r="T55" s="74" t="s">
        <v>149</v>
      </c>
      <c r="U55" s="74" t="s">
        <v>39</v>
      </c>
      <c r="V55" s="150"/>
      <c r="W55" s="74" t="s">
        <v>147</v>
      </c>
      <c r="X55" s="74" t="s">
        <v>148</v>
      </c>
      <c r="Y55" s="74" t="s">
        <v>149</v>
      </c>
      <c r="Z55" s="74" t="s">
        <v>39</v>
      </c>
      <c r="AA55" s="204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>
      <c r="A56" s="74">
        <v>1</v>
      </c>
      <c r="B56" s="150">
        <v>2</v>
      </c>
      <c r="C56" s="150"/>
      <c r="D56" s="150"/>
      <c r="E56" s="150"/>
      <c r="F56" s="150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221" t="s">
        <v>204</v>
      </c>
      <c r="C57" s="221"/>
      <c r="D57" s="221"/>
      <c r="E57" s="221"/>
      <c r="F57" s="221"/>
      <c r="G57" s="88"/>
      <c r="H57" s="88"/>
      <c r="I57" s="88"/>
      <c r="J57" s="88"/>
      <c r="K57" s="88"/>
      <c r="L57" s="76">
        <v>6543.1</v>
      </c>
      <c r="M57" s="76">
        <v>1631.2</v>
      </c>
      <c r="N57" s="76">
        <v>270.39999999999998</v>
      </c>
      <c r="O57" s="76">
        <v>274.3</v>
      </c>
      <c r="P57" s="76">
        <v>4367.2</v>
      </c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221" t="s">
        <v>66</v>
      </c>
      <c r="C58" s="221"/>
      <c r="D58" s="221"/>
      <c r="E58" s="221"/>
      <c r="F58" s="221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5670</v>
      </c>
      <c r="W58" s="76">
        <v>2550</v>
      </c>
      <c r="X58" s="76">
        <v>570</v>
      </c>
      <c r="Y58" s="76">
        <v>550</v>
      </c>
      <c r="Z58" s="76">
        <v>2000</v>
      </c>
      <c r="AA58" s="76"/>
      <c r="AB58" s="76"/>
      <c r="AC58" s="76"/>
      <c r="AD58" s="76"/>
      <c r="AE58" s="76"/>
    </row>
    <row r="59" spans="1:31" ht="36" customHeight="1">
      <c r="A59" s="87">
        <v>3</v>
      </c>
      <c r="B59" s="221" t="s">
        <v>70</v>
      </c>
      <c r="C59" s="221"/>
      <c r="D59" s="221"/>
      <c r="E59" s="221"/>
      <c r="F59" s="221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222"/>
      <c r="C60" s="222"/>
      <c r="D60" s="222"/>
      <c r="E60" s="222"/>
      <c r="F60" s="222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223" t="s">
        <v>137</v>
      </c>
      <c r="B61" s="224"/>
      <c r="C61" s="224"/>
      <c r="D61" s="224"/>
      <c r="E61" s="224"/>
      <c r="F61" s="225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6543.1</v>
      </c>
      <c r="M61" s="77">
        <f t="shared" si="0"/>
        <v>1631.2</v>
      </c>
      <c r="N61" s="77">
        <f t="shared" si="0"/>
        <v>270.39999999999998</v>
      </c>
      <c r="O61" s="77">
        <f t="shared" si="0"/>
        <v>274.3</v>
      </c>
      <c r="P61" s="77">
        <f t="shared" si="0"/>
        <v>4367.2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5670</v>
      </c>
      <c r="W61" s="77">
        <f t="shared" si="0"/>
        <v>2550</v>
      </c>
      <c r="X61" s="77">
        <f t="shared" si="0"/>
        <v>570</v>
      </c>
      <c r="Y61" s="77">
        <f t="shared" si="0"/>
        <v>550</v>
      </c>
      <c r="Z61" s="77">
        <f t="shared" si="0"/>
        <v>2000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61" t="s">
        <v>150</v>
      </c>
      <c r="B62" s="162"/>
      <c r="C62" s="162"/>
      <c r="D62" s="162"/>
      <c r="E62" s="162"/>
      <c r="F62" s="163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209" t="s">
        <v>128</v>
      </c>
      <c r="B67" s="150" t="s">
        <v>151</v>
      </c>
      <c r="C67" s="150" t="s">
        <v>166</v>
      </c>
      <c r="D67" s="150"/>
      <c r="E67" s="150" t="s">
        <v>152</v>
      </c>
      <c r="F67" s="150"/>
      <c r="G67" s="150" t="s">
        <v>153</v>
      </c>
      <c r="H67" s="150"/>
      <c r="I67" s="150" t="s">
        <v>164</v>
      </c>
      <c r="J67" s="150"/>
      <c r="K67" s="151" t="s">
        <v>154</v>
      </c>
      <c r="L67" s="152"/>
      <c r="M67" s="152"/>
      <c r="N67" s="152"/>
      <c r="O67" s="152"/>
      <c r="P67" s="152"/>
      <c r="Q67" s="152"/>
      <c r="R67" s="152"/>
      <c r="S67" s="152"/>
      <c r="T67" s="153"/>
      <c r="U67" s="171" t="s">
        <v>155</v>
      </c>
      <c r="V67" s="172"/>
      <c r="W67" s="172"/>
      <c r="X67" s="172"/>
      <c r="Y67" s="173"/>
      <c r="Z67" s="84"/>
      <c r="AA67" s="84"/>
      <c r="AB67" s="84"/>
      <c r="AC67" s="84"/>
      <c r="AD67" s="84"/>
      <c r="AE67" s="84"/>
    </row>
    <row r="68" spans="1:31" ht="18.75" customHeight="1">
      <c r="A68" s="209"/>
      <c r="B68" s="150"/>
      <c r="C68" s="150"/>
      <c r="D68" s="150"/>
      <c r="E68" s="150"/>
      <c r="F68" s="150"/>
      <c r="G68" s="150"/>
      <c r="H68" s="150"/>
      <c r="I68" s="150"/>
      <c r="J68" s="150"/>
      <c r="K68" s="150" t="s">
        <v>156</v>
      </c>
      <c r="L68" s="150"/>
      <c r="M68" s="171" t="s">
        <v>157</v>
      </c>
      <c r="N68" s="173"/>
      <c r="O68" s="150" t="s">
        <v>158</v>
      </c>
      <c r="P68" s="150"/>
      <c r="Q68" s="150"/>
      <c r="R68" s="150"/>
      <c r="S68" s="150"/>
      <c r="T68" s="150"/>
      <c r="U68" s="218"/>
      <c r="V68" s="219"/>
      <c r="W68" s="219"/>
      <c r="X68" s="219"/>
      <c r="Y68" s="220"/>
      <c r="Z68" s="84"/>
      <c r="AA68" s="84"/>
      <c r="AB68" s="84"/>
      <c r="AC68" s="84"/>
      <c r="AD68" s="84"/>
      <c r="AE68" s="84"/>
    </row>
    <row r="69" spans="1:31">
      <c r="A69" s="209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74"/>
      <c r="N69" s="176"/>
      <c r="O69" s="150" t="s">
        <v>159</v>
      </c>
      <c r="P69" s="150"/>
      <c r="Q69" s="150" t="s">
        <v>160</v>
      </c>
      <c r="R69" s="150"/>
      <c r="S69" s="150" t="s">
        <v>161</v>
      </c>
      <c r="T69" s="150"/>
      <c r="U69" s="174"/>
      <c r="V69" s="175"/>
      <c r="W69" s="175"/>
      <c r="X69" s="175"/>
      <c r="Y69" s="176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50">
        <v>3</v>
      </c>
      <c r="D70" s="150"/>
      <c r="E70" s="150">
        <v>4</v>
      </c>
      <c r="F70" s="150"/>
      <c r="G70" s="150">
        <v>5</v>
      </c>
      <c r="H70" s="150"/>
      <c r="I70" s="150">
        <v>6</v>
      </c>
      <c r="J70" s="150"/>
      <c r="K70" s="151">
        <v>7</v>
      </c>
      <c r="L70" s="153"/>
      <c r="M70" s="151">
        <v>8</v>
      </c>
      <c r="N70" s="153"/>
      <c r="O70" s="150">
        <v>9</v>
      </c>
      <c r="P70" s="150"/>
      <c r="Q70" s="209">
        <v>10</v>
      </c>
      <c r="R70" s="209"/>
      <c r="S70" s="150">
        <v>11</v>
      </c>
      <c r="T70" s="150"/>
      <c r="U70" s="151">
        <v>12</v>
      </c>
      <c r="V70" s="152"/>
      <c r="W70" s="152"/>
      <c r="X70" s="152"/>
      <c r="Y70" s="153"/>
      <c r="Z70" s="84"/>
      <c r="AA70" s="84"/>
      <c r="AB70" s="84"/>
      <c r="AC70" s="84"/>
      <c r="AD70" s="84"/>
      <c r="AE70" s="84"/>
    </row>
    <row r="71" spans="1:31">
      <c r="A71" s="87"/>
      <c r="B71" s="86"/>
      <c r="C71" s="217"/>
      <c r="D71" s="217"/>
      <c r="E71" s="166"/>
      <c r="F71" s="166"/>
      <c r="G71" s="166"/>
      <c r="H71" s="166"/>
      <c r="I71" s="166"/>
      <c r="J71" s="166"/>
      <c r="K71" s="164"/>
      <c r="L71" s="165"/>
      <c r="M71" s="164"/>
      <c r="N71" s="165"/>
      <c r="O71" s="166"/>
      <c r="P71" s="166"/>
      <c r="Q71" s="166"/>
      <c r="R71" s="166"/>
      <c r="S71" s="166"/>
      <c r="T71" s="166"/>
      <c r="U71" s="214"/>
      <c r="V71" s="215"/>
      <c r="W71" s="215"/>
      <c r="X71" s="215"/>
      <c r="Y71" s="216"/>
      <c r="Z71" s="84"/>
      <c r="AA71" s="84"/>
      <c r="AB71" s="84"/>
      <c r="AC71" s="84"/>
      <c r="AD71" s="84"/>
      <c r="AE71" s="84"/>
    </row>
    <row r="72" spans="1:31">
      <c r="A72" s="87"/>
      <c r="B72" s="86"/>
      <c r="C72" s="217"/>
      <c r="D72" s="217"/>
      <c r="E72" s="166"/>
      <c r="F72" s="166"/>
      <c r="G72" s="166"/>
      <c r="H72" s="166"/>
      <c r="I72" s="166"/>
      <c r="J72" s="166"/>
      <c r="K72" s="164"/>
      <c r="L72" s="165"/>
      <c r="M72" s="164"/>
      <c r="N72" s="165"/>
      <c r="O72" s="166"/>
      <c r="P72" s="166"/>
      <c r="Q72" s="166"/>
      <c r="R72" s="166"/>
      <c r="S72" s="166"/>
      <c r="T72" s="166"/>
      <c r="U72" s="214"/>
      <c r="V72" s="215"/>
      <c r="W72" s="215"/>
      <c r="X72" s="215"/>
      <c r="Y72" s="216"/>
      <c r="Z72" s="84"/>
      <c r="AA72" s="84"/>
      <c r="AB72" s="84"/>
      <c r="AC72" s="84"/>
      <c r="AD72" s="84"/>
      <c r="AE72" s="84"/>
    </row>
    <row r="73" spans="1:31">
      <c r="A73" s="87"/>
      <c r="B73" s="86"/>
      <c r="C73" s="217"/>
      <c r="D73" s="217"/>
      <c r="E73" s="166"/>
      <c r="F73" s="166"/>
      <c r="G73" s="166"/>
      <c r="H73" s="166"/>
      <c r="I73" s="166"/>
      <c r="J73" s="166"/>
      <c r="K73" s="164"/>
      <c r="L73" s="165"/>
      <c r="M73" s="164"/>
      <c r="N73" s="165"/>
      <c r="O73" s="166"/>
      <c r="P73" s="166"/>
      <c r="Q73" s="166"/>
      <c r="R73" s="166"/>
      <c r="S73" s="166"/>
      <c r="T73" s="166"/>
      <c r="U73" s="214"/>
      <c r="V73" s="215"/>
      <c r="W73" s="215"/>
      <c r="X73" s="215"/>
      <c r="Y73" s="216"/>
      <c r="Z73" s="84"/>
      <c r="AA73" s="84"/>
      <c r="AB73" s="84"/>
      <c r="AC73" s="84"/>
      <c r="AD73" s="84"/>
      <c r="AE73" s="84"/>
    </row>
    <row r="74" spans="1:31">
      <c r="A74" s="194" t="s">
        <v>137</v>
      </c>
      <c r="B74" s="195"/>
      <c r="C74" s="195"/>
      <c r="D74" s="196"/>
      <c r="E74" s="228"/>
      <c r="F74" s="228"/>
      <c r="G74" s="228"/>
      <c r="H74" s="228"/>
      <c r="I74" s="228"/>
      <c r="J74" s="228"/>
      <c r="K74" s="228"/>
      <c r="L74" s="228"/>
      <c r="M74" s="226"/>
      <c r="N74" s="227"/>
      <c r="O74" s="228"/>
      <c r="P74" s="228"/>
      <c r="Q74" s="228"/>
      <c r="R74" s="228"/>
      <c r="S74" s="228"/>
      <c r="T74" s="228"/>
      <c r="U74" s="229"/>
      <c r="V74" s="230"/>
      <c r="W74" s="230"/>
      <c r="X74" s="230"/>
      <c r="Y74" s="231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2021-12-21T12:33:44Z</dcterms:modified>
</cp:coreProperties>
</file>